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F60" i="1" l="1"/>
  <c r="F55" i="1" s="1"/>
  <c r="F70" i="1" s="1"/>
  <c r="F40" i="1" l="1"/>
  <c r="F43" i="1"/>
  <c r="F42" i="1" s="1"/>
  <c r="F63" i="1"/>
  <c r="F58" i="1"/>
  <c r="F57" i="1" s="1"/>
  <c r="F56" i="1" s="1"/>
  <c r="F26" i="1" l="1"/>
  <c r="F35" i="1"/>
  <c r="F61" i="1" l="1"/>
  <c r="F65" i="1" l="1"/>
  <c r="F67" i="1" l="1"/>
  <c r="F53" i="1" l="1"/>
  <c r="F48" i="1"/>
  <c r="F47" i="1" s="1"/>
  <c r="F46" i="1" s="1"/>
  <c r="F45" i="1" s="1"/>
  <c r="F38" i="1"/>
  <c r="F37" i="1" s="1"/>
  <c r="F34" i="1"/>
  <c r="F32" i="1"/>
  <c r="F31" i="1" s="1"/>
  <c r="F29" i="1"/>
  <c r="F28" i="1" s="1"/>
  <c r="F25" i="1"/>
  <c r="F21" i="1"/>
  <c r="F20" i="1" s="1"/>
  <c r="F16" i="1"/>
  <c r="F15" i="1" s="1"/>
  <c r="F14" i="1" s="1"/>
  <c r="F13" i="1" s="1"/>
  <c r="F24" i="1" l="1"/>
  <c r="F23" i="1" s="1"/>
  <c r="F52" i="1"/>
  <c r="F51" i="1" s="1"/>
  <c r="F50" i="1" s="1"/>
  <c r="F19" i="1"/>
  <c r="F18" i="1" s="1"/>
  <c r="F69" i="1" l="1"/>
  <c r="F71" i="1" s="1"/>
</calcChain>
</file>

<file path=xl/sharedStrings.xml><?xml version="1.0" encoding="utf-8"?>
<sst xmlns="http://schemas.openxmlformats.org/spreadsheetml/2006/main" count="178" uniqueCount="115">
  <si>
    <t>Наименование</t>
  </si>
  <si>
    <t>Целевая статья</t>
  </si>
  <si>
    <t>Группа, подгруппа видов расходов</t>
  </si>
  <si>
    <t>Расходы на выплаты персоналу государственных(муниципальных) органов</t>
  </si>
  <si>
    <t>01</t>
  </si>
  <si>
    <t>06</t>
  </si>
  <si>
    <t>04</t>
  </si>
  <si>
    <t>Раз- дел</t>
  </si>
  <si>
    <t>Под-раз-дел</t>
  </si>
  <si>
    <t>120</t>
  </si>
  <si>
    <t>240</t>
  </si>
  <si>
    <t>540</t>
  </si>
  <si>
    <t>Иные межбюджетные трансферты</t>
  </si>
  <si>
    <t>Непрограммные расходы</t>
  </si>
  <si>
    <t>99 9 00 00000</t>
  </si>
  <si>
    <t>05</t>
  </si>
  <si>
    <t>Резервные средства</t>
  </si>
  <si>
    <t>99 9 00 23750</t>
  </si>
  <si>
    <t>870</t>
  </si>
  <si>
    <t>11</t>
  </si>
  <si>
    <t>Осуществление первичного воинского учета на территориях, где отсутствуют военные комиссариаты</t>
  </si>
  <si>
    <t>99 9 00  51180</t>
  </si>
  <si>
    <t>02</t>
  </si>
  <si>
    <t>03</t>
  </si>
  <si>
    <t>09</t>
  </si>
  <si>
    <t>07 0 00 00000</t>
  </si>
  <si>
    <t>Выявление несанкционированных свалок, разработка и реализация мероприятий по их ликвидации и рекультивации</t>
  </si>
  <si>
    <t>08 0 00 00000</t>
  </si>
  <si>
    <t>03 0 00 00000</t>
  </si>
  <si>
    <t>04 0 00 00000</t>
  </si>
  <si>
    <t>ИТОГО</t>
  </si>
  <si>
    <t>Начальник финансового управления администрации МО Чернский район</t>
  </si>
  <si>
    <t>Т.А.Кондрашкина</t>
  </si>
  <si>
    <t>Муниципальная программа "Модернизация и развитие автомобильных дорог общего пользования в МО р.п. Чернь Чернского района</t>
  </si>
  <si>
    <t>Муниципальная программа "Благоустройство МО р.п.Чернь Чернского района"</t>
  </si>
  <si>
    <t>Обеспечение мероприятий по содержанию автомобильных дорог, инженерных сооружений на них в границах поселений в рамках благоустройства МО р.п.Чернь Чернского района"</t>
  </si>
  <si>
    <t>06 0 00 00000</t>
  </si>
  <si>
    <t>Обеспечение мероприятий по   уличному освещению МО р.п.Чернь Чернского района"</t>
  </si>
  <si>
    <t>Обеспечение мероприятий по озеленению</t>
  </si>
  <si>
    <t>Обеспечение мероприятий по содержанию мест захоронения в МО р.п Чернь Чернского района</t>
  </si>
  <si>
    <t>Иные межбюджетные трансферты в бюджет района на исполнение полномочий по обеспечению прочих мероприятий по благоустройству</t>
  </si>
  <si>
    <t>06 4 00 00000</t>
  </si>
  <si>
    <t>06 4 01 00000</t>
  </si>
  <si>
    <t>Программа "Формирование современной городской среды в МО р.п. Чернь Чернского района"</t>
  </si>
  <si>
    <t>Иные межбюджетные трансферты в бюджет района на исполнение полномочий по формированию городской среды</t>
  </si>
  <si>
    <t>Муниципальная программа "Охрана окружающей среды в МО р.п.Чернь Чернского района"</t>
  </si>
  <si>
    <t>(рублей)</t>
  </si>
  <si>
    <t>Строительство, реконструкция, капитальный ремонт, ремонт и содержание автомобильных дорог за счет средств дорожного фонда МО Чернский район</t>
  </si>
  <si>
    <t>330</t>
  </si>
  <si>
    <t>13</t>
  </si>
  <si>
    <t>Публичные нормативные выплаты гражданам несоциального характера</t>
  </si>
  <si>
    <t>99 9 00 S1260</t>
  </si>
  <si>
    <t>Прочие межбюджетные трансферты,передаваемые бюджеты поселений на проведение конкупсов"Активный сельский староста","Активный руководитель ТОС"</t>
  </si>
  <si>
    <t>03 4 00 00000</t>
  </si>
  <si>
    <t>Комплексы процессных мероприятий</t>
  </si>
  <si>
    <t>Комплекс процессных мероприятий "Модернизация и капитальный ремонт объектов коммунальной инфраструктуры"</t>
  </si>
  <si>
    <t>03 4 01 00000</t>
  </si>
  <si>
    <t>03 4 01 40340</t>
  </si>
  <si>
    <t>Мероприятия по модернизации и капитальному ремонту объектов коммунальной инфраструктуры</t>
  </si>
  <si>
    <t>Иные закупки товаров, работ и услуг для обеспечения государственных (муниципальных) нужд</t>
  </si>
  <si>
    <t>04 4 00 00000</t>
  </si>
  <si>
    <t>04 4 01 00000</t>
  </si>
  <si>
    <t>Комплекс процессных мероприятий "Увеличение доли автомобильных дорог общего пользования местного значения,отвечающих нормативным требованиям и  обеспечение их устойчивого функционирования"</t>
  </si>
  <si>
    <t>04 4 01 23470</t>
  </si>
  <si>
    <t>06 4 01 97010</t>
  </si>
  <si>
    <t>06 4 02 97020</t>
  </si>
  <si>
    <t>06 4 03 97030</t>
  </si>
  <si>
    <t>06 4 04 97040</t>
  </si>
  <si>
    <t>06 4 05 87050</t>
  </si>
  <si>
    <t>Комплекс процессных мероприятий" Уличное освещение МО р.п.Чернь Чернского района"</t>
  </si>
  <si>
    <t>06 4 02 00000</t>
  </si>
  <si>
    <t>Комплекс процессных мероприятий" Содержание автомобильных дорог, инженерных сооружений на них в границах поселений в рамках благоустройства МО р.п.Чернь Чернского района"</t>
  </si>
  <si>
    <t>06 4 03 00000</t>
  </si>
  <si>
    <t>Комплекс процессных мероприятий "Озеленение МО р.п.Чернь Чернского района"</t>
  </si>
  <si>
    <t>Комплекс процессных мероприятий"Содержание мест захоронения в МО р.п.Чернь Чернского района"</t>
  </si>
  <si>
    <t>Комплекс процессных мероприятий" Прочие мероприятия по  благоустройству"</t>
  </si>
  <si>
    <t>06 4 05 00000</t>
  </si>
  <si>
    <t>07 4 00 00000</t>
  </si>
  <si>
    <t>07 4 01 00000</t>
  </si>
  <si>
    <t xml:space="preserve">Комплексы процессных мероприятий </t>
  </si>
  <si>
    <t>Комплексы процессных мероприятий "Ликвидация накопленного экономического ущерба"</t>
  </si>
  <si>
    <t>Иные закупки товаров, работ и услуг для обеспечения осударственных (муниципальных) нужд</t>
  </si>
  <si>
    <t>08 4 00 00000</t>
  </si>
  <si>
    <t>Комплекс процессных мероприятий " Формирование современной городской среды"</t>
  </si>
  <si>
    <t>08 4 01 00000</t>
  </si>
  <si>
    <t>08 4 01 85550</t>
  </si>
  <si>
    <t>Иные непрограммные мероприятия в рамках непрограммных расходов</t>
  </si>
  <si>
    <t>06 4 04 00000</t>
  </si>
  <si>
    <t>Муниципальная программа  "Комплексное развитие систем коммунальной инфраструктуры МО р.п.Чернь Чернского района"</t>
  </si>
  <si>
    <t xml:space="preserve">к решению Собрания детупатов МО рабочий </t>
  </si>
  <si>
    <t xml:space="preserve">посёлок Чернь Чернского района "О бюджете </t>
  </si>
  <si>
    <t>муниципальное образования рабочий поселок Чернь</t>
  </si>
  <si>
    <t>Приложение №7</t>
  </si>
  <si>
    <t>Ревизионная комиссия муниципального образования Чернский район</t>
  </si>
  <si>
    <t>Обеспечение деятельности аппарата ревизионной крмиссии</t>
  </si>
  <si>
    <t>Иные межбюджетные трансферты в бюджет района на исполнение передаваемых полномочий на содержание центрального аппарата ревизионной комиссии муниципального образования в соответствии с заключенными соглашениями</t>
  </si>
  <si>
    <t>84 0 00 00000</t>
  </si>
  <si>
    <t>84 2 00 00000</t>
  </si>
  <si>
    <t>84 2 00 81500</t>
  </si>
  <si>
    <t>14</t>
  </si>
  <si>
    <t>Комплекс процессных мероприятий "Утверждение генерального плана поселения,правил землепользования и застройки"</t>
  </si>
  <si>
    <t>Утверждение генерального плана поселения,правил землепользования и застройки</t>
  </si>
  <si>
    <t>06 4 06 00000</t>
  </si>
  <si>
    <t>06 4 06 44396</t>
  </si>
  <si>
    <t>12</t>
  </si>
  <si>
    <t>Обеспечение прочих мероприятий по благоустройству</t>
  </si>
  <si>
    <t>06 4 05 97050</t>
  </si>
  <si>
    <t>Программные расходы</t>
  </si>
  <si>
    <t xml:space="preserve"> Чернского района на 2024 год и плановый период </t>
  </si>
  <si>
    <t>2025 и 2026 годов" от __.__.2023 года №__-__</t>
  </si>
  <si>
    <t>Распределение бюджетных ассигнований бюджета муниципального образования рабочий посёлок Чернь Чернского района по целевым статьям (муниципальным программам и непрограммным направлениям деятельности), группам и подгруппам видов расходов, разделам, подразделам классификации расходов бюджета муниципальное обрабование рабочий посёлок Чернь Чернский район на 2024 год</t>
  </si>
  <si>
    <t>2024 год</t>
  </si>
  <si>
    <t>Субсидии бюджетам муниципальных районов (городских округов) из бюджета Тульской области на оказание поддержки граждан и их объединений, участвующих в охране общественного порядка</t>
  </si>
  <si>
    <t>07 4 01 23190</t>
  </si>
  <si>
    <t>99 9 00 80600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</si>
</sst>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51">
    <xf numFmtId="0" fontId="0" fillId="0" borderId="0" xfId="0"/>
    <xf numFmtId="0" fontId="1" fillId="0" borderId="0" xfId="0" applyFont="1"/>
    <xf numFmtId="2" fontId="1" fillId="0" borderId="0" xfId="0" applyNumberFormat="1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wrapText="1"/>
    </xf>
    <xf numFmtId="49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49" fontId="5" fillId="2" borderId="1" xfId="0" applyNumberFormat="1" applyFont="1" applyFill="1" applyBorder="1" applyAlignment="1">
      <alignment horizontal="center" wrapText="1"/>
    </xf>
    <xf numFmtId="1" fontId="4" fillId="2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justify" wrapText="1"/>
    </xf>
    <xf numFmtId="49" fontId="6" fillId="2" borderId="1" xfId="0" applyNumberFormat="1" applyFont="1" applyFill="1" applyBorder="1" applyAlignment="1">
      <alignment horizontal="center" wrapText="1"/>
    </xf>
    <xf numFmtId="49" fontId="6" fillId="0" borderId="0" xfId="0" applyNumberFormat="1" applyFont="1" applyFill="1" applyBorder="1" applyAlignment="1">
      <alignment horizontal="left" wrapText="1"/>
    </xf>
    <xf numFmtId="49" fontId="6" fillId="0" borderId="0" xfId="0" applyNumberFormat="1" applyFont="1" applyFill="1" applyBorder="1" applyAlignment="1">
      <alignment wrapText="1"/>
    </xf>
    <xf numFmtId="0" fontId="9" fillId="0" borderId="1" xfId="0" applyFont="1" applyFill="1" applyBorder="1" applyAlignment="1">
      <alignment horizontal="justify" wrapText="1"/>
    </xf>
    <xf numFmtId="1" fontId="7" fillId="2" borderId="1" xfId="0" applyNumberFormat="1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center" wrapText="1"/>
    </xf>
    <xf numFmtId="4" fontId="2" fillId="0" borderId="1" xfId="0" applyNumberFormat="1" applyFont="1" applyBorder="1" applyAlignment="1">
      <alignment wrapText="1"/>
    </xf>
    <xf numFmtId="4" fontId="1" fillId="0" borderId="1" xfId="0" applyNumberFormat="1" applyFont="1" applyBorder="1" applyAlignment="1">
      <alignment wrapText="1"/>
    </xf>
    <xf numFmtId="4" fontId="6" fillId="2" borderId="1" xfId="0" applyNumberFormat="1" applyFont="1" applyFill="1" applyBorder="1" applyAlignment="1"/>
    <xf numFmtId="4" fontId="5" fillId="2" borderId="1" xfId="0" applyNumberFormat="1" applyFont="1" applyFill="1" applyBorder="1" applyAlignment="1"/>
    <xf numFmtId="4" fontId="0" fillId="0" borderId="0" xfId="0" applyNumberFormat="1"/>
    <xf numFmtId="4" fontId="1" fillId="0" borderId="0" xfId="0" applyNumberFormat="1" applyFont="1" applyFill="1" applyBorder="1" applyAlignment="1">
      <alignment wrapText="1"/>
    </xf>
    <xf numFmtId="49" fontId="2" fillId="0" borderId="1" xfId="0" applyNumberFormat="1" applyFont="1" applyBorder="1" applyAlignment="1">
      <alignment wrapText="1"/>
    </xf>
    <xf numFmtId="49" fontId="4" fillId="2" borderId="1" xfId="0" applyNumberFormat="1" applyFont="1" applyFill="1" applyBorder="1" applyAlignment="1">
      <alignment horizontal="left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wrapText="1"/>
    </xf>
    <xf numFmtId="49" fontId="5" fillId="2" borderId="1" xfId="0" applyNumberFormat="1" applyFont="1" applyFill="1" applyBorder="1" applyAlignment="1">
      <alignment horizontal="left" wrapText="1"/>
    </xf>
    <xf numFmtId="0" fontId="7" fillId="2" borderId="1" xfId="0" applyFont="1" applyFill="1" applyBorder="1" applyAlignment="1">
      <alignment horizontal="left" wrapText="1"/>
    </xf>
    <xf numFmtId="1" fontId="4" fillId="2" borderId="1" xfId="0" applyNumberFormat="1" applyFont="1" applyFill="1" applyBorder="1" applyAlignment="1">
      <alignment horizontal="left" wrapText="1"/>
    </xf>
    <xf numFmtId="0" fontId="7" fillId="0" borderId="2" xfId="1" applyNumberFormat="1" applyFont="1" applyFill="1" applyBorder="1" applyAlignment="1" applyProtection="1">
      <alignment horizontal="left" wrapText="1"/>
      <protection hidden="1"/>
    </xf>
    <xf numFmtId="2" fontId="8" fillId="0" borderId="1" xfId="2" applyNumberFormat="1" applyFont="1" applyFill="1" applyBorder="1" applyAlignment="1" applyProtection="1">
      <alignment horizontal="left" vertical="center" wrapText="1"/>
      <protection hidden="1"/>
    </xf>
    <xf numFmtId="2" fontId="9" fillId="0" borderId="1" xfId="2" applyNumberFormat="1" applyFont="1" applyFill="1" applyBorder="1" applyAlignment="1" applyProtection="1">
      <alignment horizontal="left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wrapText="1"/>
      <protection hidden="1"/>
    </xf>
    <xf numFmtId="0" fontId="4" fillId="0" borderId="1" xfId="0" applyFont="1" applyFill="1" applyBorder="1" applyAlignment="1">
      <alignment horizontal="left" wrapText="1"/>
    </xf>
    <xf numFmtId="1" fontId="7" fillId="0" borderId="2" xfId="0" applyNumberFormat="1" applyFont="1" applyFill="1" applyBorder="1" applyAlignment="1">
      <alignment horizontal="left" vertical="distributed" wrapText="1"/>
    </xf>
    <xf numFmtId="1" fontId="8" fillId="0" borderId="2" xfId="0" applyNumberFormat="1" applyFont="1" applyFill="1" applyBorder="1" applyAlignment="1">
      <alignment horizontal="left" vertical="distributed" wrapText="1"/>
    </xf>
    <xf numFmtId="1" fontId="4" fillId="0" borderId="2" xfId="0" applyNumberFormat="1" applyFont="1" applyFill="1" applyBorder="1" applyAlignment="1">
      <alignment horizontal="left" vertical="distributed" wrapText="1"/>
    </xf>
    <xf numFmtId="0" fontId="8" fillId="0" borderId="2" xfId="1" applyNumberFormat="1" applyFont="1" applyFill="1" applyBorder="1" applyAlignment="1" applyProtection="1">
      <alignment horizontal="left" wrapText="1"/>
      <protection hidden="1"/>
    </xf>
    <xf numFmtId="0" fontId="9" fillId="0" borderId="2" xfId="1" applyNumberFormat="1" applyFont="1" applyFill="1" applyBorder="1" applyAlignment="1" applyProtection="1">
      <alignment horizontal="left" wrapText="1"/>
      <protection hidden="1"/>
    </xf>
    <xf numFmtId="0" fontId="4" fillId="0" borderId="2" xfId="1" applyNumberFormat="1" applyFont="1" applyFill="1" applyBorder="1" applyAlignment="1" applyProtection="1">
      <alignment horizontal="left" wrapText="1"/>
      <protection hidden="1"/>
    </xf>
    <xf numFmtId="0" fontId="4" fillId="2" borderId="2" xfId="1" applyNumberFormat="1" applyFont="1" applyFill="1" applyBorder="1" applyAlignment="1" applyProtection="1">
      <alignment horizontal="left" wrapText="1"/>
      <protection hidden="1"/>
    </xf>
    <xf numFmtId="0" fontId="7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left" wrapText="1"/>
    </xf>
    <xf numFmtId="0" fontId="9" fillId="2" borderId="2" xfId="1" applyNumberFormat="1" applyFont="1" applyFill="1" applyBorder="1" applyAlignment="1" applyProtection="1">
      <alignment horizontal="left" wrapText="1"/>
      <protection hidden="1"/>
    </xf>
    <xf numFmtId="49" fontId="7" fillId="2" borderId="1" xfId="0" applyNumberFormat="1" applyFont="1" applyFill="1" applyBorder="1" applyAlignment="1">
      <alignment horizontal="left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wrapText="1"/>
    </xf>
    <xf numFmtId="2" fontId="2" fillId="0" borderId="0" xfId="0" applyNumberFormat="1" applyFont="1" applyAlignment="1">
      <alignment horizontal="center" wrapText="1"/>
    </xf>
    <xf numFmtId="0" fontId="1" fillId="0" borderId="0" xfId="0" applyFont="1" applyAlignment="1">
      <alignment horizontal="left"/>
    </xf>
  </cellXfs>
  <cellStyles count="3">
    <cellStyle name="Обычный" xfId="0" builtinId="0"/>
    <cellStyle name="Обычный 2" xfId="2"/>
    <cellStyle name="Обычный_tmp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74"/>
  <sheetViews>
    <sheetView tabSelected="1" topLeftCell="A61" zoomScaleNormal="100" zoomScalePageLayoutView="75" workbookViewId="0">
      <selection activeCell="C68" sqref="C68"/>
    </sheetView>
  </sheetViews>
  <sheetFormatPr defaultRowHeight="15" x14ac:dyDescent="0.25"/>
  <cols>
    <col min="1" max="1" width="42.28515625" customWidth="1"/>
    <col min="2" max="2" width="15.42578125" customWidth="1"/>
    <col min="3" max="3" width="10.85546875" customWidth="1"/>
    <col min="4" max="4" width="5.7109375" customWidth="1"/>
    <col min="5" max="5" width="6" customWidth="1"/>
    <col min="6" max="6" width="14.7109375" customWidth="1"/>
  </cols>
  <sheetData>
    <row r="2" spans="1:6" ht="15.75" customHeight="1" x14ac:dyDescent="0.25">
      <c r="B2" s="50" t="s">
        <v>92</v>
      </c>
      <c r="C2" s="50"/>
      <c r="D2" s="50"/>
      <c r="E2" s="50"/>
      <c r="F2" s="50"/>
    </row>
    <row r="3" spans="1:6" ht="15" customHeight="1" x14ac:dyDescent="0.25">
      <c r="B3" s="50" t="s">
        <v>89</v>
      </c>
      <c r="C3" s="50"/>
      <c r="D3" s="50"/>
      <c r="E3" s="50"/>
      <c r="F3" s="50"/>
    </row>
    <row r="4" spans="1:6" ht="15.75" customHeight="1" x14ac:dyDescent="0.25">
      <c r="B4" s="50" t="s">
        <v>90</v>
      </c>
      <c r="C4" s="50"/>
      <c r="D4" s="50"/>
      <c r="E4" s="50"/>
      <c r="F4" s="50"/>
    </row>
    <row r="5" spans="1:6" ht="16.5" customHeight="1" x14ac:dyDescent="0.25">
      <c r="B5" s="50" t="s">
        <v>91</v>
      </c>
      <c r="C5" s="50"/>
      <c r="D5" s="50"/>
      <c r="E5" s="50"/>
      <c r="F5" s="50"/>
    </row>
    <row r="6" spans="1:6" ht="17.25" customHeight="1" x14ac:dyDescent="0.25">
      <c r="B6" s="50" t="s">
        <v>108</v>
      </c>
      <c r="C6" s="50"/>
      <c r="D6" s="50"/>
      <c r="E6" s="50"/>
      <c r="F6" s="50"/>
    </row>
    <row r="7" spans="1:6" ht="15" customHeight="1" x14ac:dyDescent="0.25">
      <c r="B7" s="50" t="s">
        <v>109</v>
      </c>
      <c r="C7" s="50"/>
      <c r="D7" s="50"/>
      <c r="E7" s="50"/>
      <c r="F7" s="50"/>
    </row>
    <row r="8" spans="1:6" ht="15.75" x14ac:dyDescent="0.25">
      <c r="A8" s="1"/>
      <c r="B8" s="1"/>
      <c r="C8" s="1"/>
      <c r="D8" s="1"/>
      <c r="E8" s="1"/>
      <c r="F8" s="1"/>
    </row>
    <row r="9" spans="1:6" ht="78" customHeight="1" x14ac:dyDescent="0.25">
      <c r="A9" s="49" t="s">
        <v>110</v>
      </c>
      <c r="B9" s="49"/>
      <c r="C9" s="49"/>
      <c r="D9" s="49"/>
      <c r="E9" s="49"/>
      <c r="F9" s="49"/>
    </row>
    <row r="10" spans="1:6" ht="15.75" x14ac:dyDescent="0.25">
      <c r="A10" s="2"/>
      <c r="B10" s="2"/>
      <c r="C10" s="2"/>
      <c r="D10" s="2"/>
      <c r="E10" s="2"/>
      <c r="F10" s="2"/>
    </row>
    <row r="11" spans="1:6" ht="15" customHeight="1" x14ac:dyDescent="0.25">
      <c r="A11" s="1"/>
      <c r="B11" s="1"/>
      <c r="C11" s="1"/>
      <c r="D11" s="1"/>
      <c r="E11" s="1"/>
      <c r="F11" s="1" t="s">
        <v>46</v>
      </c>
    </row>
    <row r="12" spans="1:6" ht="63" x14ac:dyDescent="0.25">
      <c r="A12" s="3" t="s">
        <v>0</v>
      </c>
      <c r="B12" s="3" t="s">
        <v>1</v>
      </c>
      <c r="C12" s="3" t="s">
        <v>2</v>
      </c>
      <c r="D12" s="3" t="s">
        <v>7</v>
      </c>
      <c r="E12" s="3" t="s">
        <v>8</v>
      </c>
      <c r="F12" s="3" t="s">
        <v>111</v>
      </c>
    </row>
    <row r="13" spans="1:6" ht="63" x14ac:dyDescent="0.25">
      <c r="A13" s="30" t="s">
        <v>88</v>
      </c>
      <c r="B13" s="14" t="s">
        <v>28</v>
      </c>
      <c r="C13" s="15"/>
      <c r="D13" s="16"/>
      <c r="E13" s="16"/>
      <c r="F13" s="17">
        <f>+F14</f>
        <v>2298567.98</v>
      </c>
    </row>
    <row r="14" spans="1:6" ht="15.75" x14ac:dyDescent="0.25">
      <c r="A14" s="31" t="s">
        <v>54</v>
      </c>
      <c r="B14" s="8" t="s">
        <v>53</v>
      </c>
      <c r="C14" s="6"/>
      <c r="D14" s="6"/>
      <c r="E14" s="6"/>
      <c r="F14" s="18">
        <f>+F15</f>
        <v>2298567.98</v>
      </c>
    </row>
    <row r="15" spans="1:6" ht="63" x14ac:dyDescent="0.25">
      <c r="A15" s="32" t="s">
        <v>55</v>
      </c>
      <c r="B15" s="8" t="s">
        <v>56</v>
      </c>
      <c r="C15" s="6"/>
      <c r="D15" s="6"/>
      <c r="E15" s="6"/>
      <c r="F15" s="18">
        <f>F16</f>
        <v>2298567.98</v>
      </c>
    </row>
    <row r="16" spans="1:6" ht="47.25" x14ac:dyDescent="0.25">
      <c r="A16" s="33" t="s">
        <v>58</v>
      </c>
      <c r="B16" s="8" t="s">
        <v>57</v>
      </c>
      <c r="C16" s="5"/>
      <c r="D16" s="5"/>
      <c r="E16" s="5"/>
      <c r="F16" s="18">
        <f>F17</f>
        <v>2298567.98</v>
      </c>
    </row>
    <row r="17" spans="1:6" ht="47.25" x14ac:dyDescent="0.25">
      <c r="A17" s="34" t="s">
        <v>59</v>
      </c>
      <c r="B17" s="8" t="s">
        <v>57</v>
      </c>
      <c r="C17" s="5" t="s">
        <v>10</v>
      </c>
      <c r="D17" s="5" t="s">
        <v>15</v>
      </c>
      <c r="E17" s="5" t="s">
        <v>22</v>
      </c>
      <c r="F17" s="18">
        <v>2298567.98</v>
      </c>
    </row>
    <row r="18" spans="1:6" ht="78.75" x14ac:dyDescent="0.25">
      <c r="A18" s="35" t="s">
        <v>33</v>
      </c>
      <c r="B18" s="14" t="s">
        <v>29</v>
      </c>
      <c r="C18" s="10"/>
      <c r="D18" s="16"/>
      <c r="E18" s="16"/>
      <c r="F18" s="17">
        <f>F19</f>
        <v>21415505</v>
      </c>
    </row>
    <row r="19" spans="1:6" ht="15.75" x14ac:dyDescent="0.25">
      <c r="A19" s="36" t="s">
        <v>54</v>
      </c>
      <c r="B19" s="8" t="s">
        <v>60</v>
      </c>
      <c r="C19" s="7"/>
      <c r="D19" s="5"/>
      <c r="E19" s="5"/>
      <c r="F19" s="18">
        <f>F20</f>
        <v>21415505</v>
      </c>
    </row>
    <row r="20" spans="1:6" ht="94.5" x14ac:dyDescent="0.25">
      <c r="A20" s="37" t="s">
        <v>62</v>
      </c>
      <c r="B20" s="8" t="s">
        <v>61</v>
      </c>
      <c r="C20" s="5"/>
      <c r="D20" s="5"/>
      <c r="E20" s="5"/>
      <c r="F20" s="18">
        <f>F21</f>
        <v>21415505</v>
      </c>
    </row>
    <row r="21" spans="1:6" ht="78.75" x14ac:dyDescent="0.25">
      <c r="A21" s="37" t="s">
        <v>47</v>
      </c>
      <c r="B21" s="8" t="s">
        <v>63</v>
      </c>
      <c r="C21" s="7"/>
      <c r="D21" s="5"/>
      <c r="E21" s="5"/>
      <c r="F21" s="18">
        <f>F22</f>
        <v>21415505</v>
      </c>
    </row>
    <row r="22" spans="1:6" ht="47.25" x14ac:dyDescent="0.25">
      <c r="A22" s="26" t="s">
        <v>59</v>
      </c>
      <c r="B22" s="8" t="s">
        <v>63</v>
      </c>
      <c r="C22" s="7" t="s">
        <v>10</v>
      </c>
      <c r="D22" s="5" t="s">
        <v>6</v>
      </c>
      <c r="E22" s="5" t="s">
        <v>24</v>
      </c>
      <c r="F22" s="18">
        <v>21415505</v>
      </c>
    </row>
    <row r="23" spans="1:6" ht="47.25" x14ac:dyDescent="0.25">
      <c r="A23" s="30" t="s">
        <v>34</v>
      </c>
      <c r="B23" s="14" t="s">
        <v>36</v>
      </c>
      <c r="C23" s="16"/>
      <c r="D23" s="16"/>
      <c r="E23" s="16"/>
      <c r="F23" s="19">
        <f>F24</f>
        <v>16744600</v>
      </c>
    </row>
    <row r="24" spans="1:6" ht="15.75" x14ac:dyDescent="0.25">
      <c r="A24" s="38" t="s">
        <v>54</v>
      </c>
      <c r="B24" s="7" t="s">
        <v>41</v>
      </c>
      <c r="C24" s="7"/>
      <c r="D24" s="5"/>
      <c r="E24" s="5"/>
      <c r="F24" s="20">
        <f>F25+F28+F31+F34+F37+F42</f>
        <v>16744600</v>
      </c>
    </row>
    <row r="25" spans="1:6" ht="47.25" x14ac:dyDescent="0.25">
      <c r="A25" s="39" t="s">
        <v>69</v>
      </c>
      <c r="B25" s="7" t="s">
        <v>42</v>
      </c>
      <c r="C25" s="7"/>
      <c r="D25" s="5"/>
      <c r="E25" s="5"/>
      <c r="F25" s="20">
        <f>F26</f>
        <v>3000000</v>
      </c>
    </row>
    <row r="26" spans="1:6" ht="47.25" x14ac:dyDescent="0.25">
      <c r="A26" s="40" t="s">
        <v>37</v>
      </c>
      <c r="B26" s="7" t="s">
        <v>64</v>
      </c>
      <c r="C26" s="7"/>
      <c r="D26" s="5"/>
      <c r="E26" s="5"/>
      <c r="F26" s="20">
        <f>F27</f>
        <v>3000000</v>
      </c>
    </row>
    <row r="27" spans="1:6" ht="47.25" x14ac:dyDescent="0.25">
      <c r="A27" s="26" t="s">
        <v>59</v>
      </c>
      <c r="B27" s="7" t="s">
        <v>64</v>
      </c>
      <c r="C27" s="7" t="s">
        <v>10</v>
      </c>
      <c r="D27" s="5" t="s">
        <v>15</v>
      </c>
      <c r="E27" s="5" t="s">
        <v>23</v>
      </c>
      <c r="F27" s="18">
        <v>3000000</v>
      </c>
    </row>
    <row r="28" spans="1:6" ht="94.5" x14ac:dyDescent="0.25">
      <c r="A28" s="39" t="s">
        <v>71</v>
      </c>
      <c r="B28" s="8" t="s">
        <v>70</v>
      </c>
      <c r="C28" s="7"/>
      <c r="D28" s="5"/>
      <c r="E28" s="5"/>
      <c r="F28" s="18">
        <f>F29</f>
        <v>1200000</v>
      </c>
    </row>
    <row r="29" spans="1:6" ht="94.5" x14ac:dyDescent="0.25">
      <c r="A29" s="40" t="s">
        <v>35</v>
      </c>
      <c r="B29" s="8" t="s">
        <v>65</v>
      </c>
      <c r="C29" s="5"/>
      <c r="D29" s="5"/>
      <c r="E29" s="5"/>
      <c r="F29" s="18">
        <f>F30</f>
        <v>1200000</v>
      </c>
    </row>
    <row r="30" spans="1:6" ht="47.25" x14ac:dyDescent="0.25">
      <c r="A30" s="26" t="s">
        <v>59</v>
      </c>
      <c r="B30" s="8" t="s">
        <v>65</v>
      </c>
      <c r="C30" s="7" t="s">
        <v>10</v>
      </c>
      <c r="D30" s="5" t="s">
        <v>6</v>
      </c>
      <c r="E30" s="5" t="s">
        <v>24</v>
      </c>
      <c r="F30" s="18">
        <v>1200000</v>
      </c>
    </row>
    <row r="31" spans="1:6" ht="47.25" x14ac:dyDescent="0.25">
      <c r="A31" s="39" t="s">
        <v>73</v>
      </c>
      <c r="B31" s="7" t="s">
        <v>72</v>
      </c>
      <c r="C31" s="5"/>
      <c r="D31" s="5"/>
      <c r="E31" s="5"/>
      <c r="F31" s="18">
        <f>F32</f>
        <v>500000</v>
      </c>
    </row>
    <row r="32" spans="1:6" ht="31.5" x14ac:dyDescent="0.25">
      <c r="A32" s="40" t="s">
        <v>38</v>
      </c>
      <c r="B32" s="7" t="s">
        <v>66</v>
      </c>
      <c r="C32" s="5"/>
      <c r="D32" s="5"/>
      <c r="E32" s="5"/>
      <c r="F32" s="18">
        <f>F33</f>
        <v>500000</v>
      </c>
    </row>
    <row r="33" spans="1:6" ht="47.25" x14ac:dyDescent="0.25">
      <c r="A33" s="26" t="s">
        <v>59</v>
      </c>
      <c r="B33" s="7" t="s">
        <v>66</v>
      </c>
      <c r="C33" s="7" t="s">
        <v>10</v>
      </c>
      <c r="D33" s="5" t="s">
        <v>15</v>
      </c>
      <c r="E33" s="5" t="s">
        <v>23</v>
      </c>
      <c r="F33" s="18">
        <v>500000</v>
      </c>
    </row>
    <row r="34" spans="1:6" ht="63" x14ac:dyDescent="0.25">
      <c r="A34" s="39" t="s">
        <v>74</v>
      </c>
      <c r="B34" s="7" t="s">
        <v>87</v>
      </c>
      <c r="C34" s="7"/>
      <c r="D34" s="5"/>
      <c r="E34" s="5"/>
      <c r="F34" s="18">
        <f>F35</f>
        <v>570000</v>
      </c>
    </row>
    <row r="35" spans="1:6" ht="47.25" x14ac:dyDescent="0.25">
      <c r="A35" s="40" t="s">
        <v>39</v>
      </c>
      <c r="B35" s="7" t="s">
        <v>67</v>
      </c>
      <c r="C35" s="7"/>
      <c r="D35" s="5"/>
      <c r="E35" s="5"/>
      <c r="F35" s="18">
        <f>F36</f>
        <v>570000</v>
      </c>
    </row>
    <row r="36" spans="1:6" ht="47.25" x14ac:dyDescent="0.25">
      <c r="A36" s="26" t="s">
        <v>59</v>
      </c>
      <c r="B36" s="7" t="s">
        <v>67</v>
      </c>
      <c r="C36" s="7" t="s">
        <v>10</v>
      </c>
      <c r="D36" s="5" t="s">
        <v>15</v>
      </c>
      <c r="E36" s="5" t="s">
        <v>23</v>
      </c>
      <c r="F36" s="18">
        <v>570000</v>
      </c>
    </row>
    <row r="37" spans="1:6" ht="48" customHeight="1" x14ac:dyDescent="0.25">
      <c r="A37" s="45" t="s">
        <v>75</v>
      </c>
      <c r="B37" s="7" t="s">
        <v>76</v>
      </c>
      <c r="C37" s="7"/>
      <c r="D37" s="5"/>
      <c r="E37" s="5"/>
      <c r="F37" s="18">
        <f>F38+F40</f>
        <v>11174600</v>
      </c>
    </row>
    <row r="38" spans="1:6" ht="63" x14ac:dyDescent="0.25">
      <c r="A38" s="41" t="s">
        <v>40</v>
      </c>
      <c r="B38" s="7" t="s">
        <v>68</v>
      </c>
      <c r="C38" s="7"/>
      <c r="D38" s="5"/>
      <c r="E38" s="5"/>
      <c r="F38" s="18">
        <f>F39</f>
        <v>10824600</v>
      </c>
    </row>
    <row r="39" spans="1:6" ht="15.75" x14ac:dyDescent="0.25">
      <c r="A39" s="26" t="s">
        <v>12</v>
      </c>
      <c r="B39" s="7" t="s">
        <v>68</v>
      </c>
      <c r="C39" s="7" t="s">
        <v>11</v>
      </c>
      <c r="D39" s="5" t="s">
        <v>15</v>
      </c>
      <c r="E39" s="5" t="s">
        <v>23</v>
      </c>
      <c r="F39" s="18">
        <v>10824600</v>
      </c>
    </row>
    <row r="40" spans="1:6" ht="31.5" x14ac:dyDescent="0.25">
      <c r="A40" s="4" t="s">
        <v>105</v>
      </c>
      <c r="B40" s="7" t="s">
        <v>106</v>
      </c>
      <c r="C40" s="7"/>
      <c r="D40" s="5"/>
      <c r="E40" s="5"/>
      <c r="F40" s="18">
        <f>F41</f>
        <v>350000</v>
      </c>
    </row>
    <row r="41" spans="1:6" ht="47.25" x14ac:dyDescent="0.25">
      <c r="A41" s="4" t="s">
        <v>59</v>
      </c>
      <c r="B41" s="7" t="s">
        <v>106</v>
      </c>
      <c r="C41" s="7" t="s">
        <v>10</v>
      </c>
      <c r="D41" s="5" t="s">
        <v>15</v>
      </c>
      <c r="E41" s="5" t="s">
        <v>23</v>
      </c>
      <c r="F41" s="18">
        <v>350000</v>
      </c>
    </row>
    <row r="42" spans="1:6" ht="63" x14ac:dyDescent="0.25">
      <c r="A42" s="13" t="s">
        <v>100</v>
      </c>
      <c r="B42" s="8" t="s">
        <v>102</v>
      </c>
      <c r="C42" s="7"/>
      <c r="D42" s="5"/>
      <c r="E42" s="5"/>
      <c r="F42" s="18">
        <f>F43</f>
        <v>300000</v>
      </c>
    </row>
    <row r="43" spans="1:6" ht="47.25" x14ac:dyDescent="0.25">
      <c r="A43" s="9" t="s">
        <v>101</v>
      </c>
      <c r="B43" s="8" t="s">
        <v>103</v>
      </c>
      <c r="C43" s="7"/>
      <c r="D43" s="5"/>
      <c r="E43" s="5"/>
      <c r="F43" s="18">
        <f>F44</f>
        <v>300000</v>
      </c>
    </row>
    <row r="44" spans="1:6" ht="47.25" x14ac:dyDescent="0.25">
      <c r="A44" s="9" t="s">
        <v>59</v>
      </c>
      <c r="B44" s="8" t="s">
        <v>103</v>
      </c>
      <c r="C44" s="7" t="s">
        <v>10</v>
      </c>
      <c r="D44" s="5" t="s">
        <v>6</v>
      </c>
      <c r="E44" s="5" t="s">
        <v>104</v>
      </c>
      <c r="F44" s="18">
        <v>300000</v>
      </c>
    </row>
    <row r="45" spans="1:6" ht="47.25" x14ac:dyDescent="0.25">
      <c r="A45" s="42" t="s">
        <v>45</v>
      </c>
      <c r="B45" s="14" t="s">
        <v>25</v>
      </c>
      <c r="C45" s="10"/>
      <c r="D45" s="16"/>
      <c r="E45" s="16"/>
      <c r="F45" s="17">
        <f>F46</f>
        <v>300000</v>
      </c>
    </row>
    <row r="46" spans="1:6" ht="15.75" x14ac:dyDescent="0.25">
      <c r="A46" s="43" t="s">
        <v>79</v>
      </c>
      <c r="B46" s="8" t="s">
        <v>77</v>
      </c>
      <c r="C46" s="7"/>
      <c r="D46" s="5"/>
      <c r="E46" s="5"/>
      <c r="F46" s="18">
        <f>F47</f>
        <v>300000</v>
      </c>
    </row>
    <row r="47" spans="1:6" ht="47.25" x14ac:dyDescent="0.25">
      <c r="A47" s="34" t="s">
        <v>80</v>
      </c>
      <c r="B47" s="8" t="s">
        <v>78</v>
      </c>
      <c r="C47" s="7"/>
      <c r="D47" s="5"/>
      <c r="E47" s="5"/>
      <c r="F47" s="18">
        <f>F48</f>
        <v>300000</v>
      </c>
    </row>
    <row r="48" spans="1:6" ht="63" x14ac:dyDescent="0.25">
      <c r="A48" s="34" t="s">
        <v>26</v>
      </c>
      <c r="B48" s="8" t="s">
        <v>113</v>
      </c>
      <c r="C48" s="7"/>
      <c r="D48" s="5"/>
      <c r="E48" s="5"/>
      <c r="F48" s="18">
        <f>F49</f>
        <v>300000</v>
      </c>
    </row>
    <row r="49" spans="1:6" ht="47.25" x14ac:dyDescent="0.25">
      <c r="A49" s="26" t="s">
        <v>81</v>
      </c>
      <c r="B49" s="8" t="s">
        <v>113</v>
      </c>
      <c r="C49" s="7" t="s">
        <v>10</v>
      </c>
      <c r="D49" s="5" t="s">
        <v>5</v>
      </c>
      <c r="E49" s="5" t="s">
        <v>15</v>
      </c>
      <c r="F49" s="18">
        <v>300000</v>
      </c>
    </row>
    <row r="50" spans="1:6" ht="47.25" x14ac:dyDescent="0.25">
      <c r="A50" s="42" t="s">
        <v>43</v>
      </c>
      <c r="B50" s="10" t="s">
        <v>27</v>
      </c>
      <c r="C50" s="10"/>
      <c r="D50" s="5"/>
      <c r="E50" s="5"/>
      <c r="F50" s="18">
        <f>F51</f>
        <v>1800000</v>
      </c>
    </row>
    <row r="51" spans="1:6" ht="15.75" x14ac:dyDescent="0.25">
      <c r="A51" s="44" t="s">
        <v>54</v>
      </c>
      <c r="B51" s="7" t="s">
        <v>82</v>
      </c>
      <c r="C51" s="7"/>
      <c r="D51" s="5"/>
      <c r="E51" s="5"/>
      <c r="F51" s="18">
        <f>F52</f>
        <v>1800000</v>
      </c>
    </row>
    <row r="52" spans="1:6" ht="47.25" x14ac:dyDescent="0.25">
      <c r="A52" s="44" t="s">
        <v>83</v>
      </c>
      <c r="B52" s="7" t="s">
        <v>84</v>
      </c>
      <c r="C52" s="7"/>
      <c r="D52" s="5"/>
      <c r="E52" s="5"/>
      <c r="F52" s="18">
        <f>F53</f>
        <v>1800000</v>
      </c>
    </row>
    <row r="53" spans="1:6" ht="63" x14ac:dyDescent="0.25">
      <c r="A53" s="33" t="s">
        <v>44</v>
      </c>
      <c r="B53" s="7" t="s">
        <v>85</v>
      </c>
      <c r="C53" s="7"/>
      <c r="D53" s="5"/>
      <c r="E53" s="5"/>
      <c r="F53" s="18">
        <f>F54</f>
        <v>1800000</v>
      </c>
    </row>
    <row r="54" spans="1:6" ht="15.75" x14ac:dyDescent="0.25">
      <c r="A54" s="34" t="s">
        <v>12</v>
      </c>
      <c r="B54" s="7" t="s">
        <v>85</v>
      </c>
      <c r="C54" s="7" t="s">
        <v>11</v>
      </c>
      <c r="D54" s="5" t="s">
        <v>15</v>
      </c>
      <c r="E54" s="5" t="s">
        <v>23</v>
      </c>
      <c r="F54" s="18">
        <v>1800000</v>
      </c>
    </row>
    <row r="55" spans="1:6" ht="15.75" x14ac:dyDescent="0.25">
      <c r="A55" s="28" t="s">
        <v>13</v>
      </c>
      <c r="B55" s="16"/>
      <c r="C55" s="16"/>
      <c r="D55" s="16"/>
      <c r="E55" s="16"/>
      <c r="F55" s="18">
        <f>F56+F60</f>
        <v>345778.12</v>
      </c>
    </row>
    <row r="56" spans="1:6" ht="47.25" x14ac:dyDescent="0.25">
      <c r="A56" s="46" t="s">
        <v>93</v>
      </c>
      <c r="B56" s="47" t="s">
        <v>96</v>
      </c>
      <c r="C56" s="16"/>
      <c r="D56" s="16"/>
      <c r="E56" s="16"/>
      <c r="F56" s="17">
        <f>F57</f>
        <v>159729</v>
      </c>
    </row>
    <row r="57" spans="1:6" ht="31.5" x14ac:dyDescent="0.25">
      <c r="A57" s="24" t="s">
        <v>94</v>
      </c>
      <c r="B57" s="25" t="s">
        <v>97</v>
      </c>
      <c r="C57" s="16"/>
      <c r="D57" s="16"/>
      <c r="E57" s="16"/>
      <c r="F57" s="18">
        <f>F58</f>
        <v>159729</v>
      </c>
    </row>
    <row r="58" spans="1:6" ht="110.25" x14ac:dyDescent="0.25">
      <c r="A58" s="24" t="s">
        <v>95</v>
      </c>
      <c r="B58" s="25" t="s">
        <v>98</v>
      </c>
      <c r="C58" s="16"/>
      <c r="D58" s="16"/>
      <c r="E58" s="16"/>
      <c r="F58" s="18">
        <f>F59</f>
        <v>159729</v>
      </c>
    </row>
    <row r="59" spans="1:6" ht="15.75" x14ac:dyDescent="0.25">
      <c r="A59" s="24" t="s">
        <v>12</v>
      </c>
      <c r="B59" s="25" t="s">
        <v>98</v>
      </c>
      <c r="C59" s="5" t="s">
        <v>11</v>
      </c>
      <c r="D59" s="5" t="s">
        <v>4</v>
      </c>
      <c r="E59" s="5" t="s">
        <v>5</v>
      </c>
      <c r="F59" s="18">
        <v>159729</v>
      </c>
    </row>
    <row r="60" spans="1:6" ht="31.5" x14ac:dyDescent="0.25">
      <c r="A60" s="28" t="s">
        <v>86</v>
      </c>
      <c r="B60" s="16" t="s">
        <v>14</v>
      </c>
      <c r="C60" s="16"/>
      <c r="D60" s="16"/>
      <c r="E60" s="16"/>
      <c r="F60" s="17">
        <f>F61+F63+F67</f>
        <v>186049.12</v>
      </c>
    </row>
    <row r="61" spans="1:6" ht="15.75" x14ac:dyDescent="0.25">
      <c r="A61" s="29" t="s">
        <v>16</v>
      </c>
      <c r="B61" s="5" t="s">
        <v>17</v>
      </c>
      <c r="C61" s="5"/>
      <c r="D61" s="5"/>
      <c r="E61" s="5"/>
      <c r="F61" s="18">
        <f>F62</f>
        <v>100000</v>
      </c>
    </row>
    <row r="62" spans="1:6" ht="15.75" x14ac:dyDescent="0.25">
      <c r="A62" s="29" t="s">
        <v>16</v>
      </c>
      <c r="B62" s="5" t="s">
        <v>17</v>
      </c>
      <c r="C62" s="5" t="s">
        <v>18</v>
      </c>
      <c r="D62" s="5" t="s">
        <v>4</v>
      </c>
      <c r="E62" s="5" t="s">
        <v>19</v>
      </c>
      <c r="F62" s="18">
        <v>100000</v>
      </c>
    </row>
    <row r="63" spans="1:6" ht="79.5" customHeight="1" x14ac:dyDescent="0.25">
      <c r="A63" s="27" t="s">
        <v>112</v>
      </c>
      <c r="B63" s="7" t="s">
        <v>114</v>
      </c>
      <c r="C63" s="5"/>
      <c r="D63" s="5"/>
      <c r="E63" s="5"/>
      <c r="F63" s="18">
        <f>F64</f>
        <v>74049.119999999995</v>
      </c>
    </row>
    <row r="64" spans="1:6" ht="20.25" customHeight="1" x14ac:dyDescent="0.25">
      <c r="A64" s="27" t="s">
        <v>12</v>
      </c>
      <c r="B64" s="7" t="s">
        <v>114</v>
      </c>
      <c r="C64" s="5" t="s">
        <v>11</v>
      </c>
      <c r="D64" s="5" t="s">
        <v>23</v>
      </c>
      <c r="E64" s="5" t="s">
        <v>99</v>
      </c>
      <c r="F64" s="18">
        <v>74049.119999999995</v>
      </c>
    </row>
    <row r="65" spans="1:7" ht="59.25" hidden="1" customHeight="1" x14ac:dyDescent="0.25">
      <c r="A65" s="27" t="s">
        <v>20</v>
      </c>
      <c r="B65" s="7" t="s">
        <v>21</v>
      </c>
      <c r="C65" s="5"/>
      <c r="D65" s="5"/>
      <c r="E65" s="5"/>
      <c r="F65" s="18">
        <f>F66</f>
        <v>298224.05</v>
      </c>
    </row>
    <row r="66" spans="1:7" ht="54" hidden="1" customHeight="1" x14ac:dyDescent="0.25">
      <c r="A66" s="26" t="s">
        <v>3</v>
      </c>
      <c r="B66" s="7" t="s">
        <v>21</v>
      </c>
      <c r="C66" s="5" t="s">
        <v>9</v>
      </c>
      <c r="D66" s="5" t="s">
        <v>22</v>
      </c>
      <c r="E66" s="5" t="s">
        <v>23</v>
      </c>
      <c r="F66" s="18">
        <v>298224.05</v>
      </c>
    </row>
    <row r="67" spans="1:7" ht="78.75" customHeight="1" x14ac:dyDescent="0.25">
      <c r="A67" s="26" t="s">
        <v>52</v>
      </c>
      <c r="B67" s="5" t="s">
        <v>51</v>
      </c>
      <c r="C67" s="16"/>
      <c r="D67" s="16"/>
      <c r="E67" s="16"/>
      <c r="F67" s="18">
        <f>F68</f>
        <v>12000</v>
      </c>
    </row>
    <row r="68" spans="1:7" ht="31.5" x14ac:dyDescent="0.25">
      <c r="A68" s="26" t="s">
        <v>50</v>
      </c>
      <c r="B68" s="5" t="s">
        <v>51</v>
      </c>
      <c r="C68" s="5" t="s">
        <v>48</v>
      </c>
      <c r="D68" s="5" t="s">
        <v>4</v>
      </c>
      <c r="E68" s="5" t="s">
        <v>49</v>
      </c>
      <c r="F68" s="18">
        <v>12000</v>
      </c>
    </row>
    <row r="69" spans="1:7" ht="15.75" x14ac:dyDescent="0.25">
      <c r="A69" s="28" t="s">
        <v>107</v>
      </c>
      <c r="B69" s="5"/>
      <c r="C69" s="5"/>
      <c r="D69" s="5"/>
      <c r="E69" s="5"/>
      <c r="F69" s="17">
        <f>F13+F18+F23+F45+F50</f>
        <v>42558672.980000004</v>
      </c>
    </row>
    <row r="70" spans="1:7" ht="15.75" x14ac:dyDescent="0.25">
      <c r="A70" s="28" t="s">
        <v>13</v>
      </c>
      <c r="B70" s="5"/>
      <c r="C70" s="5"/>
      <c r="D70" s="5"/>
      <c r="E70" s="5"/>
      <c r="F70" s="17">
        <f>F55</f>
        <v>345778.12</v>
      </c>
    </row>
    <row r="71" spans="1:7" ht="15.75" x14ac:dyDescent="0.25">
      <c r="A71" s="23" t="s">
        <v>30</v>
      </c>
      <c r="B71" s="5"/>
      <c r="C71" s="5"/>
      <c r="D71" s="5"/>
      <c r="E71" s="5"/>
      <c r="F71" s="17">
        <f>F69+F70</f>
        <v>42904451.100000001</v>
      </c>
    </row>
    <row r="72" spans="1:7" x14ac:dyDescent="0.25">
      <c r="F72" s="21"/>
    </row>
    <row r="73" spans="1:7" ht="15.75" x14ac:dyDescent="0.25">
      <c r="F73" s="22"/>
    </row>
    <row r="74" spans="1:7" ht="31.5" x14ac:dyDescent="0.25">
      <c r="A74" s="11" t="s">
        <v>31</v>
      </c>
      <c r="D74" s="48" t="s">
        <v>32</v>
      </c>
      <c r="E74" s="48"/>
      <c r="F74" s="48"/>
      <c r="G74" s="12"/>
    </row>
  </sheetData>
  <mergeCells count="8">
    <mergeCell ref="D74:F74"/>
    <mergeCell ref="A9:F9"/>
    <mergeCell ref="B2:F2"/>
    <mergeCell ref="B3:F3"/>
    <mergeCell ref="B4:F4"/>
    <mergeCell ref="B5:F5"/>
    <mergeCell ref="B6:F6"/>
    <mergeCell ref="B7:F7"/>
  </mergeCells>
  <pageMargins left="0.7" right="0.34499999999999997" top="0.75" bottom="0.75" header="0.3" footer="0.3"/>
  <pageSetup paperSize="9" scale="96" fitToHeight="0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2023-11-13T06:56:17Z</dcterms:modified>
</cp:coreProperties>
</file>