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СПОЛНЕНИЕ БЮДЖЕТОВ\Исполнение Тургенево 2024\2 квартал 2024 года\"/>
    </mc:Choice>
  </mc:AlternateContent>
  <bookViews>
    <workbookView xWindow="75" yWindow="105" windowWidth="19140" windowHeight="733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60" i="1" l="1"/>
  <c r="D5" i="1"/>
  <c r="D72" i="1"/>
  <c r="D71" i="1" s="1"/>
  <c r="D70" i="1" s="1"/>
  <c r="D69" i="1" s="1"/>
  <c r="E72" i="1"/>
  <c r="E71" i="1" s="1"/>
  <c r="E70" i="1" s="1"/>
  <c r="E69" i="1" s="1"/>
  <c r="E39" i="1"/>
  <c r="D39" i="1"/>
  <c r="E67" i="1" l="1"/>
  <c r="D67" i="1"/>
  <c r="E31" i="1"/>
  <c r="D31" i="1"/>
  <c r="E9" i="1"/>
  <c r="D9" i="1"/>
  <c r="E76" i="1" l="1"/>
  <c r="D76" i="1"/>
  <c r="E26" i="1" l="1"/>
  <c r="D26" i="1"/>
  <c r="D60" i="1" l="1"/>
  <c r="E64" i="1" l="1"/>
  <c r="D64" i="1" l="1"/>
  <c r="E13" i="1"/>
  <c r="D13" i="1"/>
  <c r="E57" i="1"/>
  <c r="D57" i="1"/>
  <c r="E22" i="1" l="1"/>
  <c r="E24" i="1" l="1"/>
  <c r="D24" i="1"/>
  <c r="E48" i="1"/>
  <c r="E47" i="1" s="1"/>
  <c r="E46" i="1" s="1"/>
  <c r="D48" i="1"/>
  <c r="D47" i="1" s="1"/>
  <c r="D46" i="1" s="1"/>
  <c r="E85" i="1" l="1"/>
  <c r="D85" i="1"/>
  <c r="D84" i="1" s="1"/>
  <c r="D83" i="1" s="1"/>
  <c r="D82" i="1" s="1"/>
  <c r="E84" i="1" l="1"/>
  <c r="E83" i="1" s="1"/>
  <c r="E82" i="1" s="1"/>
  <c r="E63" i="1"/>
  <c r="E62" i="1" s="1"/>
  <c r="D63" i="1"/>
  <c r="D62" i="1" s="1"/>
  <c r="E56" i="1"/>
  <c r="E55" i="1" s="1"/>
  <c r="D56" i="1"/>
  <c r="D55" i="1" s="1"/>
  <c r="E80" i="1"/>
  <c r="E79" i="1" s="1"/>
  <c r="E78" i="1" s="1"/>
  <c r="D80" i="1"/>
  <c r="D79" i="1" s="1"/>
  <c r="D78" i="1" s="1"/>
  <c r="E75" i="1"/>
  <c r="D75" i="1"/>
  <c r="D74" i="1" s="1"/>
  <c r="E37" i="1"/>
  <c r="E36" i="1" s="1"/>
  <c r="D37" i="1"/>
  <c r="D36" i="1" s="1"/>
  <c r="E52" i="1"/>
  <c r="E51" i="1" s="1"/>
  <c r="E50" i="1" s="1"/>
  <c r="D52" i="1"/>
  <c r="D51" i="1" s="1"/>
  <c r="D50" i="1" s="1"/>
  <c r="E44" i="1"/>
  <c r="E43" i="1" s="1"/>
  <c r="E42" i="1" s="1"/>
  <c r="D44" i="1"/>
  <c r="D43" i="1" s="1"/>
  <c r="D42" i="1" s="1"/>
  <c r="E30" i="1"/>
  <c r="E29" i="1" s="1"/>
  <c r="D30" i="1"/>
  <c r="D29" i="1" s="1"/>
  <c r="E18" i="1"/>
  <c r="D18" i="1"/>
  <c r="E12" i="1"/>
  <c r="D12" i="1"/>
  <c r="E8" i="1"/>
  <c r="D8" i="1"/>
  <c r="D35" i="1" l="1"/>
  <c r="D34" i="1" s="1"/>
  <c r="E35" i="1"/>
  <c r="E34" i="1" s="1"/>
  <c r="E54" i="1"/>
  <c r="D54" i="1"/>
  <c r="D41" i="1"/>
  <c r="E41" i="1"/>
  <c r="E7" i="1"/>
  <c r="E6" i="1" s="1"/>
  <c r="D7" i="1"/>
  <c r="D22" i="1"/>
  <c r="E74" i="1"/>
  <c r="D28" i="1"/>
  <c r="E28" i="1"/>
  <c r="E5" i="1" l="1"/>
  <c r="D6" i="1"/>
</calcChain>
</file>

<file path=xl/sharedStrings.xml><?xml version="1.0" encoding="utf-8"?>
<sst xmlns="http://schemas.openxmlformats.org/spreadsheetml/2006/main" count="207" uniqueCount="141">
  <si>
    <t>Расходы бюджета - ИТОГО, 
в том числе:</t>
  </si>
  <si>
    <t>200</t>
  </si>
  <si>
    <t>X</t>
  </si>
  <si>
    <t>НАЦИОНАЛЬНАЯ ОБОРОНА</t>
  </si>
  <si>
    <t>000 0200 0000000000 000 000</t>
  </si>
  <si>
    <t>Мобилизационная и вневойсковая подготовка</t>
  </si>
  <si>
    <t>000 0203 0000000000 000 000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</si>
  <si>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</si>
  <si>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000 0203 0000000000 100 000</t>
  </si>
  <si>
    <t>Расходы на выплаты персоналу государственных (муниципальных) органов</t>
  </si>
  <si>
    <t>000 0203 0000000000 120 000</t>
  </si>
  <si>
    <t>Фонд оплаты труда государственных (муниципальных) органов</t>
  </si>
  <si>
    <t>000 0203 0000000000 121 000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</si>
  <si>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</si>
  <si>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000 0203 0000000000 129 000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</si>
  <si>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</si>
  <si>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</si>
  <si>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НАЦИОНАЛЬНАЯ ЭКОНОМИКА</t>
  </si>
  <si>
    <t>000 0400 0000000000 000 000</t>
  </si>
  <si>
    <t>Дорожное хозяйство (дорожные фонды)</t>
  </si>
  <si>
    <t>000 0409 0000000000 000 000</t>
  </si>
  <si>
    <t>000 0409 0000000000 200 000</t>
  </si>
  <si>
    <t>000 0409 0000000000 240 000</t>
  </si>
  <si>
    <t>000 0409 0000000000 244 000</t>
  </si>
  <si>
    <t>Другие вопросы в области национальной экономики</t>
  </si>
  <si>
    <t>000 0412 0000000000 000 000</t>
  </si>
  <si>
    <t>000 0412 0000000000 200 000</t>
  </si>
  <si>
    <t>000 0412 0000000000 240 000</t>
  </si>
  <si>
    <t>000 0412 0000000000 244 000</t>
  </si>
  <si>
    <t>ЖИЛИЩНО-КОММУНАЛЬНОЕ ХОЗЯЙСТВО</t>
  </si>
  <si>
    <t>000 0500 0000000000 000 000</t>
  </si>
  <si>
    <t>Коммунальное хозяйство</t>
  </si>
  <si>
    <t>000 0502 0000000000 000 000</t>
  </si>
  <si>
    <t>000 0502 0000000000 200 000</t>
  </si>
  <si>
    <t>000 0502 0000000000 240 000</t>
  </si>
  <si>
    <t>000 0502 0000000000 244 000</t>
  </si>
  <si>
    <t>Благоустройство</t>
  </si>
  <si>
    <t>000 0503 0000000000 000 000</t>
  </si>
  <si>
    <t>000 0503 0000000000 200 000</t>
  </si>
  <si>
    <t>000 0503 0000000000 240 000</t>
  </si>
  <si>
    <t>000 0503 0000000000 244 000</t>
  </si>
  <si>
    <t>Иные межбюджетные трансферты</t>
  </si>
  <si>
    <t>КУЛЬТУРА, КИНЕМАТОГРАФИЯ</t>
  </si>
  <si>
    <t>000 0800 0000000000 000 000</t>
  </si>
  <si>
    <t>Культура</t>
  </si>
  <si>
    <t>000 0801 0000000000 000 000</t>
  </si>
  <si>
    <t>ФИЗИЧЕСКАЯ КУЛЬТУРА И СПОРТ</t>
  </si>
  <si>
    <t>000 1100 0000000000 000 000</t>
  </si>
  <si>
    <t>Массовый спорт</t>
  </si>
  <si>
    <t>000 1102 0000000000 000 000</t>
  </si>
  <si>
    <t>000 1102 0000000000 200 000</t>
  </si>
  <si>
    <t>000 1102 0000000000 240 000</t>
  </si>
  <si>
    <t>000 1102 0000000000 244 000</t>
  </si>
  <si>
    <t>Результат исполнения бюджета (дефицит/ профицит)</t>
  </si>
  <si>
    <t>450</t>
  </si>
  <si>
    <t>Наименование показателя</t>
  </si>
  <si>
    <t>Код строки</t>
  </si>
  <si>
    <t>Код расхода по бюджетной классификации</t>
  </si>
  <si>
    <t>Утверждено</t>
  </si>
  <si>
    <t>2.Расходы бюджета</t>
  </si>
  <si>
    <t>000 0100 0000000000 000 000</t>
  </si>
  <si>
    <t>000 0104 0000000000 000 000</t>
  </si>
  <si>
    <t>000 0104 0000000000 100 000</t>
  </si>
  <si>
    <t>000 0104 0000000000 120 000</t>
  </si>
  <si>
    <t>000 0104 0000000000 121 000</t>
  </si>
  <si>
    <t>000 0104 0000000000 129 000</t>
  </si>
  <si>
    <t>000 0104 0000000000 200 000</t>
  </si>
  <si>
    <t>000 0104 0000000000 240 000</t>
  </si>
  <si>
    <t>000 0104 0000000000 242 000</t>
  </si>
  <si>
    <t>000 0104 0000000000 244 000</t>
  </si>
  <si>
    <t>000 0104 0000000000 850 000</t>
  </si>
  <si>
    <t>000 0104 0000000000 851 000</t>
  </si>
  <si>
    <t>000 0104 0000000000 852 000</t>
  </si>
  <si>
    <t>000 0104 0000000000 853 000</t>
  </si>
  <si>
    <t>000 0106 0000000000 000 000</t>
  </si>
  <si>
    <t>000 0106 0000000000 540 000</t>
  </si>
  <si>
    <t>000 0300 0000000000 000 000</t>
  </si>
  <si>
    <t>000 0801 0000000000 600 000</t>
  </si>
  <si>
    <t>000 0801 0000000000 611 000</t>
  </si>
  <si>
    <t>000 1001 0000000000 000 000</t>
  </si>
  <si>
    <t>000 1001 0000000000 300 000</t>
  </si>
  <si>
    <t>000 1000 0000000000 000 000</t>
  </si>
  <si>
    <t>000 1001 0000000000 312 000</t>
  </si>
  <si>
    <t>Исполнение судебных актов Российской Федерации и мировых соглашений по возмещению вреда</t>
  </si>
  <si>
    <t>Уплата налогов, сборов и иных платежей</t>
  </si>
  <si>
    <t>Уплата налога на имущество организации и земельного налога</t>
  </si>
  <si>
    <t>Уплата прочих налогов, сборов и иных платежей</t>
  </si>
  <si>
    <t>Уплата иных платежей</t>
  </si>
  <si>
    <t>Закупка товаров, работ и услуг в сфере информационно-комуникационных технологий</t>
  </si>
  <si>
    <t>ОБЕСПЕЧЕНИЕ ДЕЯТЕЛЬНОСТИ ФИНАНСОВЫХ, НАЛОГОВЫХ И ТАМОЖЕННЫХ ОРГАНОВ ФИНАНСОВОГО (ФИНАНСОВО-БЮДЖЕТНОГО) НАДЗОРА</t>
  </si>
  <si>
    <t>НАЦИОНАЛЬНАЯ БЕЗОПАСТНОСТЬ И ПРАВООХРАНИТЕЛЬНАЯ ДЕЯТЕЛЬНОСТЬ</t>
  </si>
  <si>
    <t>Социальное обеспечение и иные выплаты населению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</si>
  <si>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</si>
  <si>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</si>
  <si>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СОЦИАЛЬНАЯ ПОЛИТЕКА</t>
  </si>
  <si>
    <t>Пенсионное обеспечение</t>
  </si>
  <si>
    <t>Иные пенсии, социальные доплаты к пенсиям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</si>
  <si>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</si>
  <si>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и представительных органов муниципальных образований</t>
  </si>
  <si>
    <t>000 0104 0000000000 321 000</t>
  </si>
  <si>
    <t>000 0410 0000000000 000 000</t>
  </si>
  <si>
    <t>000 0410 0000000000 200 000</t>
  </si>
  <si>
    <t>000 0410 0000000000 240 000</t>
  </si>
  <si>
    <t>000 0410 0000000000 242 000</t>
  </si>
  <si>
    <t>000 0111 0000000000 000 000</t>
  </si>
  <si>
    <t>000 0111 0000000000 870 000</t>
  </si>
  <si>
    <t>Резервныйе средства</t>
  </si>
  <si>
    <t xml:space="preserve">Прочая закупка товаров, работ и услуг </t>
  </si>
  <si>
    <t>Прочая закупка товаров, работ и услуг</t>
  </si>
  <si>
    <t>СВЯЗЬ И ИНФОРМАТИКА</t>
  </si>
  <si>
    <t>000 0502 0000000000 830 000</t>
  </si>
  <si>
    <t>000 0502 0000000000 831 000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</si>
  <si>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</si>
  <si>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Исполнение судебных актов</t>
  </si>
  <si>
    <t>РЕЗЕРВНЫЙ ФОНД</t>
  </si>
  <si>
    <t>000 0310 0000000000 000 000</t>
  </si>
  <si>
    <t>000 0310 0000000000 200 000</t>
  </si>
  <si>
    <t>000 0310 0000000000 240 000</t>
  </si>
  <si>
    <t>Защита населения и территории от чрезвычайных ситуаций природного и техногенного характера, пожарная безопасность</t>
  </si>
  <si>
    <t>Закупка энергетических ресурсов</t>
  </si>
  <si>
    <t>000 0502 0000000000 247 000</t>
  </si>
  <si>
    <t>000 0104 0000000000 247 000</t>
  </si>
  <si>
    <t>000 0503 0000000000 247 000</t>
  </si>
  <si>
    <t>(руб.)</t>
  </si>
  <si>
    <t>000 0310 0000000000 244 000</t>
  </si>
  <si>
    <t>ДРУГИЕ ОБЩЕГОСУДАРСТВЕННЫЕ ВОПРОСЫ</t>
  </si>
  <si>
    <t xml:space="preserve">000 0113 0000000000 000 000 </t>
  </si>
  <si>
    <t>Публичные нормативные выплаты гражданам несоциального характера</t>
  </si>
  <si>
    <t xml:space="preserve">000 0113 0000000000 330 000 </t>
  </si>
  <si>
    <t>000 0503 0000000000 853 000</t>
  </si>
  <si>
    <t>000 0503 0000000000 850 000</t>
  </si>
  <si>
    <t>Исполнено за 1 полугодие 2024 года</t>
  </si>
  <si>
    <t>000 0310 0000000000 850 000</t>
  </si>
  <si>
    <t>000 0310 0000000000 853 000</t>
  </si>
  <si>
    <t>Охрана окружающей среды</t>
  </si>
  <si>
    <t>Охрана объектов растительного и животного мира и среды их обитания</t>
  </si>
  <si>
    <t>000 0600 0000000000 000 000</t>
  </si>
  <si>
    <t>000 0603 0000000000 000 000</t>
  </si>
  <si>
    <t>000 0603 0000000000 000 200</t>
  </si>
  <si>
    <t>000 0603 0000000000 000 240</t>
  </si>
  <si>
    <t>000 0603 0000000000 000 244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</si>
</sst>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&quot;###,##0.00"/>
    <numFmt numFmtId="165" formatCode="&quot;&quot;#000"/>
  </numFmts>
  <fonts count="5" x14ac:knownFonts="1">
    <font>
      <sz val="11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9">
    <xf numFmtId="0" fontId="0" fillId="0" borderId="0" xfId="0"/>
    <xf numFmtId="165" fontId="1" fillId="0" borderId="1" xfId="0" applyNumberFormat="1" applyFont="1" applyBorder="1" applyAlignment="1">
      <alignment horizontal="right" wrapText="1"/>
    </xf>
    <xf numFmtId="164" fontId="1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left" wrapText="1"/>
    </xf>
    <xf numFmtId="164" fontId="1" fillId="0" borderId="3" xfId="0" applyNumberFormat="1" applyFont="1" applyBorder="1" applyAlignment="1">
      <alignment horizontal="left" vertical="top" wrapText="1"/>
    </xf>
    <xf numFmtId="165" fontId="1" fillId="0" borderId="3" xfId="0" applyNumberFormat="1" applyFont="1" applyBorder="1" applyAlignment="1">
      <alignment horizontal="right" wrapText="1"/>
    </xf>
    <xf numFmtId="164" fontId="1" fillId="0" borderId="3" xfId="0" applyNumberFormat="1" applyFont="1" applyBorder="1" applyAlignment="1">
      <alignment horizontal="center" wrapText="1"/>
    </xf>
    <xf numFmtId="164" fontId="1" fillId="0" borderId="3" xfId="0" applyNumberFormat="1" applyFont="1" applyBorder="1" applyAlignment="1">
      <alignment horizontal="right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/>
    <xf numFmtId="165" fontId="1" fillId="0" borderId="4" xfId="0" applyNumberFormat="1" applyFont="1" applyBorder="1" applyAlignment="1">
      <alignment horizontal="right" wrapText="1"/>
    </xf>
    <xf numFmtId="164" fontId="1" fillId="0" borderId="4" xfId="0" applyNumberFormat="1" applyFont="1" applyBorder="1" applyAlignment="1">
      <alignment horizontal="center" wrapText="1"/>
    </xf>
    <xf numFmtId="164" fontId="1" fillId="0" borderId="4" xfId="0" applyNumberFormat="1" applyFont="1" applyBorder="1" applyAlignment="1">
      <alignment horizontal="right" wrapText="1"/>
    </xf>
    <xf numFmtId="164" fontId="1" fillId="0" borderId="3" xfId="0" applyNumberFormat="1" applyFont="1" applyBorder="1" applyAlignment="1">
      <alignment horizontal="left" wrapText="1"/>
    </xf>
    <xf numFmtId="164" fontId="1" fillId="0" borderId="4" xfId="0" applyNumberFormat="1" applyFont="1" applyBorder="1" applyAlignment="1">
      <alignment horizontal="left" vertical="top" wrapText="1"/>
    </xf>
    <xf numFmtId="0" fontId="4" fillId="0" borderId="2" xfId="0" applyFont="1" applyFill="1" applyBorder="1" applyAlignment="1">
      <alignment wrapText="1"/>
    </xf>
    <xf numFmtId="164" fontId="1" fillId="0" borderId="1" xfId="0" applyNumberFormat="1" applyFont="1" applyFill="1" applyBorder="1" applyAlignment="1">
      <alignment horizontal="left" wrapText="1"/>
    </xf>
    <xf numFmtId="165" fontId="1" fillId="0" borderId="5" xfId="0" applyNumberFormat="1" applyFont="1" applyBorder="1" applyAlignment="1">
      <alignment horizontal="right" wrapText="1"/>
    </xf>
    <xf numFmtId="0" fontId="2" fillId="0" borderId="0" xfId="0" applyFont="1" applyAlignment="1">
      <alignment horizontal="center"/>
    </xf>
    <xf numFmtId="164" fontId="1" fillId="0" borderId="6" xfId="0" applyNumberFormat="1" applyFont="1" applyBorder="1" applyAlignment="1">
      <alignment horizontal="center" wrapText="1"/>
    </xf>
    <xf numFmtId="164" fontId="1" fillId="0" borderId="2" xfId="0" applyNumberFormat="1" applyFont="1" applyBorder="1" applyAlignment="1">
      <alignment horizontal="left" vertical="top" wrapText="1"/>
    </xf>
    <xf numFmtId="165" fontId="1" fillId="0" borderId="2" xfId="0" applyNumberFormat="1" applyFont="1" applyBorder="1" applyAlignment="1">
      <alignment horizontal="right" wrapText="1"/>
    </xf>
    <xf numFmtId="164" fontId="1" fillId="0" borderId="2" xfId="0" applyNumberFormat="1" applyFont="1" applyBorder="1" applyAlignment="1">
      <alignment horizontal="center" wrapText="1"/>
    </xf>
    <xf numFmtId="164" fontId="1" fillId="0" borderId="7" xfId="0" applyNumberFormat="1" applyFont="1" applyBorder="1" applyAlignment="1">
      <alignment horizontal="center" wrapText="1"/>
    </xf>
    <xf numFmtId="164" fontId="1" fillId="0" borderId="7" xfId="0" applyNumberFormat="1" applyFont="1" applyBorder="1" applyAlignment="1">
      <alignment horizontal="right" wrapText="1"/>
    </xf>
    <xf numFmtId="164" fontId="1" fillId="0" borderId="8" xfId="0" applyNumberFormat="1" applyFont="1" applyBorder="1" applyAlignment="1">
      <alignment horizontal="center" wrapText="1"/>
    </xf>
    <xf numFmtId="164" fontId="1" fillId="0" borderId="2" xfId="0" applyNumberFormat="1" applyFont="1" applyBorder="1" applyAlignment="1">
      <alignment horizontal="left" wrapText="1"/>
    </xf>
    <xf numFmtId="165" fontId="1" fillId="0" borderId="9" xfId="0" applyNumberFormat="1" applyFont="1" applyBorder="1" applyAlignment="1">
      <alignment horizontal="right" wrapText="1"/>
    </xf>
    <xf numFmtId="164" fontId="1" fillId="0" borderId="7" xfId="0" applyNumberFormat="1" applyFont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right" wrapText="1"/>
    </xf>
    <xf numFmtId="164" fontId="1" fillId="0" borderId="3" xfId="0" applyNumberFormat="1" applyFont="1" applyFill="1" applyBorder="1" applyAlignment="1">
      <alignment horizontal="right" wrapText="1"/>
    </xf>
    <xf numFmtId="164" fontId="1" fillId="0" borderId="4" xfId="0" applyNumberFormat="1" applyFont="1" applyFill="1" applyBorder="1" applyAlignment="1">
      <alignment horizontal="right" wrapText="1"/>
    </xf>
    <xf numFmtId="164" fontId="1" fillId="0" borderId="2" xfId="0" applyNumberFormat="1" applyFont="1" applyFill="1" applyBorder="1" applyAlignment="1">
      <alignment horizontal="right" wrapText="1"/>
    </xf>
    <xf numFmtId="164" fontId="1" fillId="0" borderId="7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87"/>
  <sheetViews>
    <sheetView tabSelected="1" view="pageLayout" zoomScale="124" zoomScaleNormal="100" zoomScalePageLayoutView="124" workbookViewId="0">
      <selection activeCell="E5" sqref="E5"/>
    </sheetView>
  </sheetViews>
  <sheetFormatPr defaultRowHeight="15" x14ac:dyDescent="0.25"/>
  <cols>
    <col min="1" max="1" width="28" customWidth="1"/>
    <col min="2" max="2" width="6.140625" customWidth="1"/>
    <col min="3" max="3" width="23.7109375" customWidth="1"/>
    <col min="4" max="4" width="11.42578125" customWidth="1"/>
    <col min="5" max="5" width="12" customWidth="1"/>
    <col min="6" max="6" width="8.85546875" bestFit="1" customWidth="1"/>
  </cols>
  <sheetData>
    <row r="2" spans="1:6" x14ac:dyDescent="0.25">
      <c r="A2" s="35" t="s">
        <v>59</v>
      </c>
      <c r="B2" s="35"/>
      <c r="C2" s="35"/>
      <c r="D2" s="35"/>
      <c r="E2" s="35"/>
      <c r="F2" s="10"/>
    </row>
    <row r="3" spans="1:6" x14ac:dyDescent="0.25">
      <c r="E3" s="19" t="s">
        <v>123</v>
      </c>
    </row>
    <row r="4" spans="1:6" ht="33.75" x14ac:dyDescent="0.25">
      <c r="A4" s="8" t="s">
        <v>55</v>
      </c>
      <c r="B4" s="9" t="s">
        <v>56</v>
      </c>
      <c r="C4" s="9" t="s">
        <v>57</v>
      </c>
      <c r="D4" s="8" t="s">
        <v>58</v>
      </c>
      <c r="E4" s="9" t="s">
        <v>131</v>
      </c>
    </row>
    <row r="5" spans="1:6" ht="22.5" x14ac:dyDescent="0.25">
      <c r="A5" s="4" t="s">
        <v>0</v>
      </c>
      <c r="B5" s="5" t="s">
        <v>1</v>
      </c>
      <c r="C5" s="6" t="s">
        <v>2</v>
      </c>
      <c r="D5" s="7">
        <f>D6+D28+D34+D41+D54+D74+D78+D82+D69</f>
        <v>45099127.900000006</v>
      </c>
      <c r="E5" s="7">
        <f>E6+E28+E34+E41+E54+E74+E78+E82+E69</f>
        <v>10895741.979999999</v>
      </c>
    </row>
    <row r="6" spans="1:6" ht="15" customHeight="1" x14ac:dyDescent="0.25">
      <c r="A6" s="14" t="s">
        <v>97</v>
      </c>
      <c r="B6" s="5">
        <v>200</v>
      </c>
      <c r="C6" s="6" t="s">
        <v>60</v>
      </c>
      <c r="D6" s="7">
        <f>D7+D22+D24+D26</f>
        <v>7095816.71</v>
      </c>
      <c r="E6" s="7">
        <f>E7+E22+E24+E26</f>
        <v>3221743.77</v>
      </c>
    </row>
    <row r="7" spans="1:6" ht="59.25" customHeight="1" x14ac:dyDescent="0.25">
      <c r="A7" s="4" t="s">
        <v>98</v>
      </c>
      <c r="B7" s="5">
        <v>200</v>
      </c>
      <c r="C7" s="6" t="s">
        <v>61</v>
      </c>
      <c r="D7" s="7">
        <f>D8+D12+D18+D17</f>
        <v>6788116.71</v>
      </c>
      <c r="E7" s="7">
        <f>E8+E12+E18+E17</f>
        <v>3138893.77</v>
      </c>
    </row>
    <row r="8" spans="1:6" ht="72" customHeight="1" x14ac:dyDescent="0.25">
      <c r="A8" s="3" t="s">
        <v>7</v>
      </c>
      <c r="B8" s="5">
        <v>200</v>
      </c>
      <c r="C8" s="6" t="s">
        <v>62</v>
      </c>
      <c r="D8" s="7">
        <f>D9</f>
        <v>5628018.4299999997</v>
      </c>
      <c r="E8" s="7">
        <f>E9</f>
        <v>2677543.83</v>
      </c>
    </row>
    <row r="9" spans="1:6" ht="34.5" x14ac:dyDescent="0.25">
      <c r="A9" s="3" t="s">
        <v>9</v>
      </c>
      <c r="B9" s="5">
        <v>200</v>
      </c>
      <c r="C9" s="6" t="s">
        <v>63</v>
      </c>
      <c r="D9" s="7">
        <f>D10+D11</f>
        <v>5628018.4299999997</v>
      </c>
      <c r="E9" s="7">
        <f>E10+E11</f>
        <v>2677543.83</v>
      </c>
    </row>
    <row r="10" spans="1:6" ht="23.25" x14ac:dyDescent="0.25">
      <c r="A10" s="3" t="s">
        <v>11</v>
      </c>
      <c r="B10" s="5">
        <v>200</v>
      </c>
      <c r="C10" s="6" t="s">
        <v>64</v>
      </c>
      <c r="D10" s="31">
        <v>4322567</v>
      </c>
      <c r="E10" s="31">
        <v>2131391.02</v>
      </c>
    </row>
    <row r="11" spans="1:6" ht="59.25" customHeight="1" x14ac:dyDescent="0.25">
      <c r="A11" s="3" t="s">
        <v>13</v>
      </c>
      <c r="B11" s="5">
        <v>200</v>
      </c>
      <c r="C11" s="6" t="s">
        <v>65</v>
      </c>
      <c r="D11" s="31">
        <v>1305451.43</v>
      </c>
      <c r="E11" s="31">
        <v>546152.81000000006</v>
      </c>
    </row>
    <row r="12" spans="1:6" ht="34.5" x14ac:dyDescent="0.25">
      <c r="A12" s="3" t="s">
        <v>15</v>
      </c>
      <c r="B12" s="5">
        <v>200</v>
      </c>
      <c r="C12" s="6" t="s">
        <v>66</v>
      </c>
      <c r="D12" s="7">
        <f>D13</f>
        <v>1146000</v>
      </c>
      <c r="E12" s="7">
        <f>E13</f>
        <v>457280.16</v>
      </c>
    </row>
    <row r="13" spans="1:6" ht="34.5" x14ac:dyDescent="0.25">
      <c r="A13" s="3" t="s">
        <v>16</v>
      </c>
      <c r="B13" s="5">
        <v>200</v>
      </c>
      <c r="C13" s="6" t="s">
        <v>67</v>
      </c>
      <c r="D13" s="7">
        <f>D14+D15+D16</f>
        <v>1146000</v>
      </c>
      <c r="E13" s="7">
        <f>E14+E15+E16</f>
        <v>457280.16</v>
      </c>
    </row>
    <row r="14" spans="1:6" ht="33.75" x14ac:dyDescent="0.25">
      <c r="A14" s="4" t="s">
        <v>88</v>
      </c>
      <c r="B14" s="5">
        <v>200</v>
      </c>
      <c r="C14" s="6" t="s">
        <v>68</v>
      </c>
      <c r="D14" s="31">
        <v>351000</v>
      </c>
      <c r="E14" s="31">
        <v>110550.87</v>
      </c>
    </row>
    <row r="15" spans="1:6" ht="18.75" customHeight="1" x14ac:dyDescent="0.25">
      <c r="A15" s="16" t="s">
        <v>107</v>
      </c>
      <c r="B15" s="5">
        <v>200</v>
      </c>
      <c r="C15" s="6" t="s">
        <v>69</v>
      </c>
      <c r="D15" s="31">
        <v>545000</v>
      </c>
      <c r="E15" s="31">
        <v>236357</v>
      </c>
    </row>
    <row r="16" spans="1:6" ht="18.75" customHeight="1" x14ac:dyDescent="0.25">
      <c r="A16" s="3" t="s">
        <v>119</v>
      </c>
      <c r="B16" s="18">
        <v>200</v>
      </c>
      <c r="C16" s="6" t="s">
        <v>121</v>
      </c>
      <c r="D16" s="31">
        <v>250000</v>
      </c>
      <c r="E16" s="31">
        <v>110372.29</v>
      </c>
    </row>
    <row r="17" spans="1:5" ht="33.75" x14ac:dyDescent="0.25">
      <c r="A17" s="4" t="s">
        <v>83</v>
      </c>
      <c r="B17" s="5">
        <v>200</v>
      </c>
      <c r="C17" s="6" t="s">
        <v>99</v>
      </c>
      <c r="D17" s="31">
        <v>0</v>
      </c>
      <c r="E17" s="31">
        <v>0</v>
      </c>
    </row>
    <row r="18" spans="1:5" ht="23.25" x14ac:dyDescent="0.25">
      <c r="A18" s="14" t="s">
        <v>84</v>
      </c>
      <c r="B18" s="5">
        <v>200</v>
      </c>
      <c r="C18" s="6" t="s">
        <v>70</v>
      </c>
      <c r="D18" s="31">
        <f>D19+D20+D21</f>
        <v>14098.279999999999</v>
      </c>
      <c r="E18" s="31">
        <f>E19+E20+E21</f>
        <v>4069.78</v>
      </c>
    </row>
    <row r="19" spans="1:5" ht="22.5" x14ac:dyDescent="0.25">
      <c r="A19" s="4" t="s">
        <v>85</v>
      </c>
      <c r="B19" s="5">
        <v>200</v>
      </c>
      <c r="C19" s="6" t="s">
        <v>71</v>
      </c>
      <c r="D19" s="31">
        <v>4098.28</v>
      </c>
      <c r="E19" s="31">
        <v>0</v>
      </c>
    </row>
    <row r="20" spans="1:5" ht="22.5" x14ac:dyDescent="0.25">
      <c r="A20" s="4" t="s">
        <v>86</v>
      </c>
      <c r="B20" s="5">
        <v>200</v>
      </c>
      <c r="C20" s="6" t="s">
        <v>72</v>
      </c>
      <c r="D20" s="31">
        <v>5000</v>
      </c>
      <c r="E20" s="31">
        <v>1330</v>
      </c>
    </row>
    <row r="21" spans="1:5" x14ac:dyDescent="0.25">
      <c r="A21" s="14" t="s">
        <v>87</v>
      </c>
      <c r="B21" s="5">
        <v>200</v>
      </c>
      <c r="C21" s="6" t="s">
        <v>73</v>
      </c>
      <c r="D21" s="31">
        <v>5000</v>
      </c>
      <c r="E21" s="31">
        <v>2739.78</v>
      </c>
    </row>
    <row r="22" spans="1:5" ht="56.25" x14ac:dyDescent="0.25">
      <c r="A22" s="15" t="s">
        <v>89</v>
      </c>
      <c r="B22" s="11">
        <v>200</v>
      </c>
      <c r="C22" s="12" t="s">
        <v>74</v>
      </c>
      <c r="D22" s="32">
        <f>D23</f>
        <v>165700</v>
      </c>
      <c r="E22" s="32">
        <f>E23</f>
        <v>82850</v>
      </c>
    </row>
    <row r="23" spans="1:5" x14ac:dyDescent="0.25">
      <c r="A23" s="21" t="s">
        <v>41</v>
      </c>
      <c r="B23" s="22">
        <v>200</v>
      </c>
      <c r="C23" s="23" t="s">
        <v>75</v>
      </c>
      <c r="D23" s="33">
        <v>165700</v>
      </c>
      <c r="E23" s="33">
        <v>82850</v>
      </c>
    </row>
    <row r="24" spans="1:5" ht="17.25" customHeight="1" x14ac:dyDescent="0.25">
      <c r="A24" s="14" t="s">
        <v>114</v>
      </c>
      <c r="B24" s="5">
        <v>200</v>
      </c>
      <c r="C24" s="20" t="s">
        <v>104</v>
      </c>
      <c r="D24" s="7">
        <f>D25</f>
        <v>10000</v>
      </c>
      <c r="E24" s="7">
        <f>E25</f>
        <v>0</v>
      </c>
    </row>
    <row r="25" spans="1:5" ht="20.25" customHeight="1" x14ac:dyDescent="0.25">
      <c r="A25" s="3" t="s">
        <v>106</v>
      </c>
      <c r="B25" s="1">
        <v>200</v>
      </c>
      <c r="C25" s="12" t="s">
        <v>105</v>
      </c>
      <c r="D25" s="13">
        <v>10000</v>
      </c>
      <c r="E25" s="13">
        <v>0</v>
      </c>
    </row>
    <row r="26" spans="1:5" ht="29.25" customHeight="1" x14ac:dyDescent="0.25">
      <c r="A26" s="3" t="s">
        <v>125</v>
      </c>
      <c r="B26" s="1">
        <v>200</v>
      </c>
      <c r="C26" s="26" t="s">
        <v>126</v>
      </c>
      <c r="D26" s="25">
        <f>D27</f>
        <v>132000</v>
      </c>
      <c r="E26" s="25">
        <f>E27</f>
        <v>0</v>
      </c>
    </row>
    <row r="27" spans="1:5" ht="24.75" customHeight="1" x14ac:dyDescent="0.25">
      <c r="A27" s="3" t="s">
        <v>127</v>
      </c>
      <c r="B27" s="1">
        <v>200</v>
      </c>
      <c r="C27" s="24" t="s">
        <v>128</v>
      </c>
      <c r="D27" s="34">
        <v>132000</v>
      </c>
      <c r="E27" s="34">
        <v>0</v>
      </c>
    </row>
    <row r="28" spans="1:5" x14ac:dyDescent="0.25">
      <c r="A28" s="3" t="s">
        <v>3</v>
      </c>
      <c r="B28" s="1" t="s">
        <v>1</v>
      </c>
      <c r="C28" s="2" t="s">
        <v>4</v>
      </c>
      <c r="D28" s="30">
        <f t="shared" ref="D28:E30" si="0">D29</f>
        <v>359490.83999999997</v>
      </c>
      <c r="E28" s="30">
        <f t="shared" si="0"/>
        <v>134380.41999999998</v>
      </c>
    </row>
    <row r="29" spans="1:5" ht="23.25" x14ac:dyDescent="0.25">
      <c r="A29" s="3" t="s">
        <v>5</v>
      </c>
      <c r="B29" s="1" t="s">
        <v>1</v>
      </c>
      <c r="C29" s="2" t="s">
        <v>6</v>
      </c>
      <c r="D29" s="30">
        <f t="shared" si="0"/>
        <v>359490.83999999997</v>
      </c>
      <c r="E29" s="30">
        <f t="shared" si="0"/>
        <v>134380.41999999998</v>
      </c>
    </row>
    <row r="30" spans="1:5" ht="75" customHeight="1" x14ac:dyDescent="0.25">
      <c r="A30" s="3" t="s">
        <v>7</v>
      </c>
      <c r="B30" s="1" t="s">
        <v>1</v>
      </c>
      <c r="C30" s="2" t="s">
        <v>8</v>
      </c>
      <c r="D30" s="30">
        <f t="shared" si="0"/>
        <v>359490.83999999997</v>
      </c>
      <c r="E30" s="30">
        <f t="shared" si="0"/>
        <v>134380.41999999998</v>
      </c>
    </row>
    <row r="31" spans="1:5" ht="34.5" x14ac:dyDescent="0.25">
      <c r="A31" s="3" t="s">
        <v>9</v>
      </c>
      <c r="B31" s="1" t="s">
        <v>1</v>
      </c>
      <c r="C31" s="2" t="s">
        <v>10</v>
      </c>
      <c r="D31" s="30">
        <f>D32+D33</f>
        <v>359490.83999999997</v>
      </c>
      <c r="E31" s="30">
        <f>E32+E33</f>
        <v>134380.41999999998</v>
      </c>
    </row>
    <row r="32" spans="1:5" ht="23.25" x14ac:dyDescent="0.25">
      <c r="A32" s="3" t="s">
        <v>11</v>
      </c>
      <c r="B32" s="1" t="s">
        <v>1</v>
      </c>
      <c r="C32" s="2" t="s">
        <v>12</v>
      </c>
      <c r="D32" s="30">
        <v>276106</v>
      </c>
      <c r="E32" s="30">
        <v>105325</v>
      </c>
    </row>
    <row r="33" spans="1:5" ht="58.5" customHeight="1" x14ac:dyDescent="0.25">
      <c r="A33" s="3" t="s">
        <v>13</v>
      </c>
      <c r="B33" s="1" t="s">
        <v>1</v>
      </c>
      <c r="C33" s="2" t="s">
        <v>14</v>
      </c>
      <c r="D33" s="30">
        <v>83384.84</v>
      </c>
      <c r="E33" s="30">
        <v>29055.42</v>
      </c>
    </row>
    <row r="34" spans="1:5" ht="38.25" customHeight="1" x14ac:dyDescent="0.25">
      <c r="A34" s="3" t="s">
        <v>90</v>
      </c>
      <c r="B34" s="1">
        <v>200</v>
      </c>
      <c r="C34" s="2" t="s">
        <v>76</v>
      </c>
      <c r="D34" s="30">
        <f t="shared" ref="D34:E37" si="1">D35</f>
        <v>170000</v>
      </c>
      <c r="E34" s="30">
        <f t="shared" si="1"/>
        <v>150000</v>
      </c>
    </row>
    <row r="35" spans="1:5" ht="45.75" x14ac:dyDescent="0.25">
      <c r="A35" s="3" t="s">
        <v>118</v>
      </c>
      <c r="B35" s="1">
        <v>200</v>
      </c>
      <c r="C35" s="2" t="s">
        <v>115</v>
      </c>
      <c r="D35" s="30">
        <f>D36+D39</f>
        <v>170000</v>
      </c>
      <c r="E35" s="30">
        <f>E36+E39</f>
        <v>150000</v>
      </c>
    </row>
    <row r="36" spans="1:5" ht="34.5" x14ac:dyDescent="0.25">
      <c r="A36" s="3" t="s">
        <v>15</v>
      </c>
      <c r="B36" s="1">
        <v>200</v>
      </c>
      <c r="C36" s="2" t="s">
        <v>116</v>
      </c>
      <c r="D36" s="30">
        <f t="shared" si="1"/>
        <v>20000</v>
      </c>
      <c r="E36" s="30">
        <f t="shared" si="1"/>
        <v>0</v>
      </c>
    </row>
    <row r="37" spans="1:5" ht="34.5" x14ac:dyDescent="0.25">
      <c r="A37" s="3" t="s">
        <v>16</v>
      </c>
      <c r="B37" s="1">
        <v>200</v>
      </c>
      <c r="C37" s="2" t="s">
        <v>117</v>
      </c>
      <c r="D37" s="30">
        <f t="shared" si="1"/>
        <v>20000</v>
      </c>
      <c r="E37" s="30">
        <f t="shared" si="1"/>
        <v>0</v>
      </c>
    </row>
    <row r="38" spans="1:5" ht="16.5" customHeight="1" x14ac:dyDescent="0.25">
      <c r="A38" s="16" t="s">
        <v>107</v>
      </c>
      <c r="B38" s="1">
        <v>200</v>
      </c>
      <c r="C38" s="2" t="s">
        <v>124</v>
      </c>
      <c r="D38" s="30">
        <v>20000</v>
      </c>
      <c r="E38" s="30">
        <v>0</v>
      </c>
    </row>
    <row r="39" spans="1:5" ht="15.75" customHeight="1" x14ac:dyDescent="0.25">
      <c r="A39" s="36" t="s">
        <v>84</v>
      </c>
      <c r="B39" s="28">
        <v>200</v>
      </c>
      <c r="C39" s="2" t="s">
        <v>132</v>
      </c>
      <c r="D39" s="30">
        <f>D40</f>
        <v>150000</v>
      </c>
      <c r="E39" s="30">
        <f>E40</f>
        <v>150000</v>
      </c>
    </row>
    <row r="40" spans="1:5" ht="16.5" customHeight="1" x14ac:dyDescent="0.25">
      <c r="A40" s="36" t="s">
        <v>87</v>
      </c>
      <c r="B40" s="28">
        <v>200</v>
      </c>
      <c r="C40" s="2" t="s">
        <v>133</v>
      </c>
      <c r="D40" s="30">
        <v>150000</v>
      </c>
      <c r="E40" s="30">
        <v>150000</v>
      </c>
    </row>
    <row r="41" spans="1:5" x14ac:dyDescent="0.25">
      <c r="A41" s="14" t="s">
        <v>17</v>
      </c>
      <c r="B41" s="1" t="s">
        <v>1</v>
      </c>
      <c r="C41" s="2" t="s">
        <v>18</v>
      </c>
      <c r="D41" s="30">
        <f>D42+D50+D46</f>
        <v>25537105.800000001</v>
      </c>
      <c r="E41" s="30">
        <f>E42+E50+E46</f>
        <v>3309273.75</v>
      </c>
    </row>
    <row r="42" spans="1:5" ht="15.75" customHeight="1" x14ac:dyDescent="0.25">
      <c r="A42" s="3" t="s">
        <v>19</v>
      </c>
      <c r="B42" s="1" t="s">
        <v>1</v>
      </c>
      <c r="C42" s="2" t="s">
        <v>20</v>
      </c>
      <c r="D42" s="30">
        <f t="shared" ref="D42:E44" si="2">D43</f>
        <v>24856729.800000001</v>
      </c>
      <c r="E42" s="30">
        <f t="shared" si="2"/>
        <v>3128404.76</v>
      </c>
    </row>
    <row r="43" spans="1:5" ht="34.5" x14ac:dyDescent="0.25">
      <c r="A43" s="3" t="s">
        <v>15</v>
      </c>
      <c r="B43" s="1" t="s">
        <v>1</v>
      </c>
      <c r="C43" s="2" t="s">
        <v>21</v>
      </c>
      <c r="D43" s="30">
        <f t="shared" si="2"/>
        <v>24856729.800000001</v>
      </c>
      <c r="E43" s="30">
        <f t="shared" si="2"/>
        <v>3128404.76</v>
      </c>
    </row>
    <row r="44" spans="1:5" ht="34.5" x14ac:dyDescent="0.25">
      <c r="A44" s="3" t="s">
        <v>16</v>
      </c>
      <c r="B44" s="1" t="s">
        <v>1</v>
      </c>
      <c r="C44" s="2" t="s">
        <v>22</v>
      </c>
      <c r="D44" s="30">
        <f t="shared" si="2"/>
        <v>24856729.800000001</v>
      </c>
      <c r="E44" s="30">
        <f t="shared" si="2"/>
        <v>3128404.76</v>
      </c>
    </row>
    <row r="45" spans="1:5" ht="19.5" customHeight="1" x14ac:dyDescent="0.25">
      <c r="A45" s="3" t="s">
        <v>108</v>
      </c>
      <c r="B45" s="1" t="s">
        <v>1</v>
      </c>
      <c r="C45" s="2" t="s">
        <v>23</v>
      </c>
      <c r="D45" s="30">
        <v>24856729.800000001</v>
      </c>
      <c r="E45" s="30">
        <v>3128404.76</v>
      </c>
    </row>
    <row r="46" spans="1:5" ht="18.75" customHeight="1" x14ac:dyDescent="0.25">
      <c r="A46" s="3" t="s">
        <v>109</v>
      </c>
      <c r="B46" s="1">
        <v>200</v>
      </c>
      <c r="C46" s="2" t="s">
        <v>100</v>
      </c>
      <c r="D46" s="30">
        <f t="shared" ref="D46:E48" si="3">D47</f>
        <v>80376</v>
      </c>
      <c r="E46" s="30">
        <f>E47</f>
        <v>26922</v>
      </c>
    </row>
    <row r="47" spans="1:5" ht="35.25" customHeight="1" x14ac:dyDescent="0.25">
      <c r="A47" s="29" t="s">
        <v>15</v>
      </c>
      <c r="B47" s="1">
        <v>200</v>
      </c>
      <c r="C47" s="2" t="s">
        <v>101</v>
      </c>
      <c r="D47" s="30">
        <f t="shared" si="3"/>
        <v>80376</v>
      </c>
      <c r="E47" s="30">
        <f t="shared" si="3"/>
        <v>26922</v>
      </c>
    </row>
    <row r="48" spans="1:5" ht="35.25" customHeight="1" x14ac:dyDescent="0.25">
      <c r="A48" s="27" t="s">
        <v>16</v>
      </c>
      <c r="B48" s="28">
        <v>200</v>
      </c>
      <c r="C48" s="2" t="s">
        <v>102</v>
      </c>
      <c r="D48" s="30">
        <f t="shared" si="3"/>
        <v>80376</v>
      </c>
      <c r="E48" s="30">
        <f t="shared" si="3"/>
        <v>26922</v>
      </c>
    </row>
    <row r="49" spans="1:5" ht="35.25" customHeight="1" x14ac:dyDescent="0.25">
      <c r="A49" s="21" t="s">
        <v>88</v>
      </c>
      <c r="B49" s="28">
        <v>200</v>
      </c>
      <c r="C49" s="2" t="s">
        <v>103</v>
      </c>
      <c r="D49" s="30">
        <v>80376</v>
      </c>
      <c r="E49" s="30">
        <v>26922</v>
      </c>
    </row>
    <row r="50" spans="1:5" ht="23.25" x14ac:dyDescent="0.25">
      <c r="A50" s="14" t="s">
        <v>24</v>
      </c>
      <c r="B50" s="1" t="s">
        <v>1</v>
      </c>
      <c r="C50" s="2" t="s">
        <v>25</v>
      </c>
      <c r="D50" s="30">
        <f t="shared" ref="D50:E52" si="4">D51</f>
        <v>600000</v>
      </c>
      <c r="E50" s="30">
        <f t="shared" si="4"/>
        <v>153946.99</v>
      </c>
    </row>
    <row r="51" spans="1:5" ht="34.5" x14ac:dyDescent="0.25">
      <c r="A51" s="3" t="s">
        <v>15</v>
      </c>
      <c r="B51" s="1" t="s">
        <v>1</v>
      </c>
      <c r="C51" s="2" t="s">
        <v>26</v>
      </c>
      <c r="D51" s="30">
        <f t="shared" si="4"/>
        <v>600000</v>
      </c>
      <c r="E51" s="30">
        <f t="shared" si="4"/>
        <v>153946.99</v>
      </c>
    </row>
    <row r="52" spans="1:5" ht="34.5" x14ac:dyDescent="0.25">
      <c r="A52" s="3" t="s">
        <v>16</v>
      </c>
      <c r="B52" s="1" t="s">
        <v>1</v>
      </c>
      <c r="C52" s="2" t="s">
        <v>27</v>
      </c>
      <c r="D52" s="30">
        <f t="shared" si="4"/>
        <v>600000</v>
      </c>
      <c r="E52" s="30">
        <f t="shared" si="4"/>
        <v>153946.99</v>
      </c>
    </row>
    <row r="53" spans="1:5" ht="18.75" customHeight="1" x14ac:dyDescent="0.25">
      <c r="A53" s="3" t="s">
        <v>107</v>
      </c>
      <c r="B53" s="1" t="s">
        <v>1</v>
      </c>
      <c r="C53" s="2" t="s">
        <v>28</v>
      </c>
      <c r="D53" s="30">
        <v>600000</v>
      </c>
      <c r="E53" s="30">
        <v>153946.99</v>
      </c>
    </row>
    <row r="54" spans="1:5" ht="23.25" x14ac:dyDescent="0.25">
      <c r="A54" s="3" t="s">
        <v>29</v>
      </c>
      <c r="B54" s="1" t="s">
        <v>1</v>
      </c>
      <c r="C54" s="2" t="s">
        <v>30</v>
      </c>
      <c r="D54" s="30">
        <f>D55+D62</f>
        <v>5353626.3499999996</v>
      </c>
      <c r="E54" s="30">
        <f>E55+E62</f>
        <v>1920501.73</v>
      </c>
    </row>
    <row r="55" spans="1:5" x14ac:dyDescent="0.25">
      <c r="A55" s="3" t="s">
        <v>31</v>
      </c>
      <c r="B55" s="1" t="s">
        <v>1</v>
      </c>
      <c r="C55" s="2" t="s">
        <v>32</v>
      </c>
      <c r="D55" s="30">
        <f>D56+D60</f>
        <v>5169626.3499999996</v>
      </c>
      <c r="E55" s="30">
        <f>E56+E60</f>
        <v>1818740.43</v>
      </c>
    </row>
    <row r="56" spans="1:5" ht="34.5" x14ac:dyDescent="0.25">
      <c r="A56" s="3" t="s">
        <v>15</v>
      </c>
      <c r="B56" s="1" t="s">
        <v>1</v>
      </c>
      <c r="C56" s="2" t="s">
        <v>33</v>
      </c>
      <c r="D56" s="30">
        <f t="shared" ref="D56:E56" si="5">D57</f>
        <v>5002346.88</v>
      </c>
      <c r="E56" s="30">
        <f t="shared" si="5"/>
        <v>1651460.96</v>
      </c>
    </row>
    <row r="57" spans="1:5" ht="34.5" x14ac:dyDescent="0.25">
      <c r="A57" s="3" t="s">
        <v>16</v>
      </c>
      <c r="B57" s="1" t="s">
        <v>1</v>
      </c>
      <c r="C57" s="2" t="s">
        <v>34</v>
      </c>
      <c r="D57" s="30">
        <f>D58+D59</f>
        <v>5002346.88</v>
      </c>
      <c r="E57" s="30">
        <f>E58+E59</f>
        <v>1651460.96</v>
      </c>
    </row>
    <row r="58" spans="1:5" ht="15" customHeight="1" x14ac:dyDescent="0.25">
      <c r="A58" s="3" t="s">
        <v>107</v>
      </c>
      <c r="B58" s="1" t="s">
        <v>1</v>
      </c>
      <c r="C58" s="2" t="s">
        <v>35</v>
      </c>
      <c r="D58" s="30">
        <v>4704308.12</v>
      </c>
      <c r="E58" s="30">
        <v>1353422.2</v>
      </c>
    </row>
    <row r="59" spans="1:5" ht="15" customHeight="1" x14ac:dyDescent="0.25">
      <c r="A59" s="3" t="s">
        <v>119</v>
      </c>
      <c r="B59" s="1">
        <v>200</v>
      </c>
      <c r="C59" s="2" t="s">
        <v>120</v>
      </c>
      <c r="D59" s="30">
        <v>298038.76</v>
      </c>
      <c r="E59" s="30">
        <v>298038.76</v>
      </c>
    </row>
    <row r="60" spans="1:5" ht="15" customHeight="1" x14ac:dyDescent="0.25">
      <c r="A60" s="17" t="s">
        <v>113</v>
      </c>
      <c r="B60" s="1">
        <v>200</v>
      </c>
      <c r="C60" s="2" t="s">
        <v>110</v>
      </c>
      <c r="D60" s="30">
        <f>D61</f>
        <v>167279.47</v>
      </c>
      <c r="E60" s="30">
        <f>E61</f>
        <v>167279.47</v>
      </c>
    </row>
    <row r="61" spans="1:5" ht="105.75" customHeight="1" x14ac:dyDescent="0.25">
      <c r="A61" s="3" t="s">
        <v>112</v>
      </c>
      <c r="B61" s="1">
        <v>200</v>
      </c>
      <c r="C61" s="2" t="s">
        <v>111</v>
      </c>
      <c r="D61" s="30">
        <v>167279.47</v>
      </c>
      <c r="E61" s="30">
        <v>167279.47</v>
      </c>
    </row>
    <row r="62" spans="1:5" x14ac:dyDescent="0.25">
      <c r="A62" s="3" t="s">
        <v>36</v>
      </c>
      <c r="B62" s="1" t="s">
        <v>1</v>
      </c>
      <c r="C62" s="2" t="s">
        <v>37</v>
      </c>
      <c r="D62" s="30">
        <f>D63+D67</f>
        <v>184000</v>
      </c>
      <c r="E62" s="30">
        <f>E63+E67</f>
        <v>101761.3</v>
      </c>
    </row>
    <row r="63" spans="1:5" ht="34.5" x14ac:dyDescent="0.25">
      <c r="A63" s="3" t="s">
        <v>15</v>
      </c>
      <c r="B63" s="1" t="s">
        <v>1</v>
      </c>
      <c r="C63" s="2" t="s">
        <v>38</v>
      </c>
      <c r="D63" s="30">
        <f t="shared" ref="D63:E63" si="6">D64</f>
        <v>134000</v>
      </c>
      <c r="E63" s="30">
        <f t="shared" si="6"/>
        <v>51761.3</v>
      </c>
    </row>
    <row r="64" spans="1:5" ht="34.5" x14ac:dyDescent="0.25">
      <c r="A64" s="3" t="s">
        <v>16</v>
      </c>
      <c r="B64" s="1" t="s">
        <v>1</v>
      </c>
      <c r="C64" s="2" t="s">
        <v>39</v>
      </c>
      <c r="D64" s="30">
        <f>D65+D66</f>
        <v>134000</v>
      </c>
      <c r="E64" s="30">
        <f>E65+E66</f>
        <v>51761.3</v>
      </c>
    </row>
    <row r="65" spans="1:5" ht="15" customHeight="1" x14ac:dyDescent="0.25">
      <c r="A65" s="3" t="s">
        <v>107</v>
      </c>
      <c r="B65" s="1" t="s">
        <v>1</v>
      </c>
      <c r="C65" s="2" t="s">
        <v>40</v>
      </c>
      <c r="D65" s="30">
        <v>84000</v>
      </c>
      <c r="E65" s="30">
        <v>24717.68</v>
      </c>
    </row>
    <row r="66" spans="1:5" ht="15" customHeight="1" x14ac:dyDescent="0.25">
      <c r="A66" s="3" t="s">
        <v>119</v>
      </c>
      <c r="B66" s="5">
        <v>200</v>
      </c>
      <c r="C66" s="6" t="s">
        <v>122</v>
      </c>
      <c r="D66" s="30">
        <v>50000</v>
      </c>
      <c r="E66" s="30">
        <v>27043.62</v>
      </c>
    </row>
    <row r="67" spans="1:5" ht="15" customHeight="1" x14ac:dyDescent="0.25">
      <c r="A67" s="3" t="s">
        <v>84</v>
      </c>
      <c r="B67" s="5">
        <v>200</v>
      </c>
      <c r="C67" s="6" t="s">
        <v>130</v>
      </c>
      <c r="D67" s="30">
        <f>D68</f>
        <v>50000</v>
      </c>
      <c r="E67" s="30">
        <f>E68</f>
        <v>50000</v>
      </c>
    </row>
    <row r="68" spans="1:5" ht="15" customHeight="1" x14ac:dyDescent="0.25">
      <c r="A68" s="3" t="s">
        <v>87</v>
      </c>
      <c r="B68" s="5">
        <v>200</v>
      </c>
      <c r="C68" s="6" t="s">
        <v>129</v>
      </c>
      <c r="D68" s="30">
        <v>50000</v>
      </c>
      <c r="E68" s="30">
        <v>50000</v>
      </c>
    </row>
    <row r="69" spans="1:5" ht="15" customHeight="1" x14ac:dyDescent="0.25">
      <c r="A69" s="37" t="s">
        <v>134</v>
      </c>
      <c r="B69" s="5">
        <v>200</v>
      </c>
      <c r="C69" s="38" t="s">
        <v>136</v>
      </c>
      <c r="D69" s="30">
        <f>D70</f>
        <v>926511.2</v>
      </c>
      <c r="E69" s="30">
        <f>E70</f>
        <v>0</v>
      </c>
    </row>
    <row r="70" spans="1:5" ht="15" customHeight="1" x14ac:dyDescent="0.25">
      <c r="A70" s="37" t="s">
        <v>135</v>
      </c>
      <c r="B70" s="5">
        <v>200</v>
      </c>
      <c r="C70" s="38" t="s">
        <v>137</v>
      </c>
      <c r="D70" s="30">
        <f>D71</f>
        <v>926511.2</v>
      </c>
      <c r="E70" s="30">
        <f>E71</f>
        <v>0</v>
      </c>
    </row>
    <row r="71" spans="1:5" ht="15" customHeight="1" x14ac:dyDescent="0.25">
      <c r="A71" s="37" t="s">
        <v>15</v>
      </c>
      <c r="B71" s="5">
        <v>200</v>
      </c>
      <c r="C71" s="38" t="s">
        <v>138</v>
      </c>
      <c r="D71" s="30">
        <f>D72</f>
        <v>926511.2</v>
      </c>
      <c r="E71" s="30">
        <f>E72</f>
        <v>0</v>
      </c>
    </row>
    <row r="72" spans="1:5" ht="15" customHeight="1" x14ac:dyDescent="0.25">
      <c r="A72" s="37" t="s">
        <v>16</v>
      </c>
      <c r="B72" s="5">
        <v>200</v>
      </c>
      <c r="C72" s="38" t="s">
        <v>139</v>
      </c>
      <c r="D72" s="30">
        <f>D73</f>
        <v>926511.2</v>
      </c>
      <c r="E72" s="30">
        <f>E73</f>
        <v>0</v>
      </c>
    </row>
    <row r="73" spans="1:5" ht="15" customHeight="1" x14ac:dyDescent="0.25">
      <c r="A73" s="37" t="s">
        <v>108</v>
      </c>
      <c r="B73" s="5">
        <v>200</v>
      </c>
      <c r="C73" s="38" t="s">
        <v>140</v>
      </c>
      <c r="D73" s="30">
        <v>926511.2</v>
      </c>
      <c r="E73" s="30"/>
    </row>
    <row r="74" spans="1:5" x14ac:dyDescent="0.25">
      <c r="A74" s="3" t="s">
        <v>42</v>
      </c>
      <c r="B74" s="1" t="s">
        <v>1</v>
      </c>
      <c r="C74" s="2" t="s">
        <v>43</v>
      </c>
      <c r="D74" s="30">
        <f t="shared" ref="D74:E76" si="7">D75</f>
        <v>5484677</v>
      </c>
      <c r="E74" s="30">
        <f t="shared" si="7"/>
        <v>2092400.11</v>
      </c>
    </row>
    <row r="75" spans="1:5" x14ac:dyDescent="0.25">
      <c r="A75" s="3" t="s">
        <v>44</v>
      </c>
      <c r="B75" s="1" t="s">
        <v>1</v>
      </c>
      <c r="C75" s="2" t="s">
        <v>45</v>
      </c>
      <c r="D75" s="30">
        <f t="shared" si="7"/>
        <v>5484677</v>
      </c>
      <c r="E75" s="30">
        <f t="shared" si="7"/>
        <v>2092400.11</v>
      </c>
    </row>
    <row r="76" spans="1:5" ht="38.25" customHeight="1" x14ac:dyDescent="0.25">
      <c r="A76" s="3" t="s">
        <v>92</v>
      </c>
      <c r="B76" s="1" t="s">
        <v>1</v>
      </c>
      <c r="C76" s="2" t="s">
        <v>77</v>
      </c>
      <c r="D76" s="30">
        <f t="shared" si="7"/>
        <v>5484677</v>
      </c>
      <c r="E76" s="30">
        <f t="shared" si="7"/>
        <v>2092400.11</v>
      </c>
    </row>
    <row r="77" spans="1:5" ht="68.25" x14ac:dyDescent="0.25">
      <c r="A77" s="3" t="s">
        <v>93</v>
      </c>
      <c r="B77" s="1">
        <v>200</v>
      </c>
      <c r="C77" s="2" t="s">
        <v>78</v>
      </c>
      <c r="D77" s="30">
        <v>5484677</v>
      </c>
      <c r="E77" s="30">
        <v>2092400.11</v>
      </c>
    </row>
    <row r="78" spans="1:5" x14ac:dyDescent="0.25">
      <c r="A78" s="3" t="s">
        <v>94</v>
      </c>
      <c r="B78" s="1">
        <v>200</v>
      </c>
      <c r="C78" s="2" t="s">
        <v>81</v>
      </c>
      <c r="D78" s="30">
        <f t="shared" ref="D78:E80" si="8">D79</f>
        <v>161900</v>
      </c>
      <c r="E78" s="30">
        <f t="shared" si="8"/>
        <v>67442.2</v>
      </c>
    </row>
    <row r="79" spans="1:5" x14ac:dyDescent="0.25">
      <c r="A79" s="3" t="s">
        <v>95</v>
      </c>
      <c r="B79" s="1">
        <v>200</v>
      </c>
      <c r="C79" s="2" t="s">
        <v>79</v>
      </c>
      <c r="D79" s="30">
        <f t="shared" si="8"/>
        <v>161900</v>
      </c>
      <c r="E79" s="30">
        <f t="shared" si="8"/>
        <v>67442.2</v>
      </c>
    </row>
    <row r="80" spans="1:5" ht="23.25" x14ac:dyDescent="0.25">
      <c r="A80" s="3" t="s">
        <v>91</v>
      </c>
      <c r="B80" s="1">
        <v>200</v>
      </c>
      <c r="C80" s="2" t="s">
        <v>80</v>
      </c>
      <c r="D80" s="30">
        <f t="shared" si="8"/>
        <v>161900</v>
      </c>
      <c r="E80" s="30">
        <f t="shared" si="8"/>
        <v>67442.2</v>
      </c>
    </row>
    <row r="81" spans="1:5" ht="23.25" x14ac:dyDescent="0.25">
      <c r="A81" s="3" t="s">
        <v>96</v>
      </c>
      <c r="B81" s="1">
        <v>200</v>
      </c>
      <c r="C81" s="2" t="s">
        <v>82</v>
      </c>
      <c r="D81" s="30">
        <v>161900</v>
      </c>
      <c r="E81" s="30">
        <v>67442.2</v>
      </c>
    </row>
    <row r="82" spans="1:5" ht="18" customHeight="1" x14ac:dyDescent="0.25">
      <c r="A82" s="3" t="s">
        <v>46</v>
      </c>
      <c r="B82" s="1" t="s">
        <v>1</v>
      </c>
      <c r="C82" s="2" t="s">
        <v>47</v>
      </c>
      <c r="D82" s="30">
        <f t="shared" ref="D82:E85" si="9">D83</f>
        <v>10000</v>
      </c>
      <c r="E82" s="30">
        <f t="shared" si="9"/>
        <v>0</v>
      </c>
    </row>
    <row r="83" spans="1:5" x14ac:dyDescent="0.25">
      <c r="A83" s="3" t="s">
        <v>48</v>
      </c>
      <c r="B83" s="1" t="s">
        <v>1</v>
      </c>
      <c r="C83" s="2" t="s">
        <v>49</v>
      </c>
      <c r="D83" s="30">
        <f t="shared" si="9"/>
        <v>10000</v>
      </c>
      <c r="E83" s="30">
        <f t="shared" si="9"/>
        <v>0</v>
      </c>
    </row>
    <row r="84" spans="1:5" ht="34.5" x14ac:dyDescent="0.25">
      <c r="A84" s="3" t="s">
        <v>15</v>
      </c>
      <c r="B84" s="1" t="s">
        <v>1</v>
      </c>
      <c r="C84" s="2" t="s">
        <v>50</v>
      </c>
      <c r="D84" s="30">
        <f t="shared" si="9"/>
        <v>10000</v>
      </c>
      <c r="E84" s="30">
        <f>E85</f>
        <v>0</v>
      </c>
    </row>
    <row r="85" spans="1:5" ht="34.5" x14ac:dyDescent="0.25">
      <c r="A85" s="3" t="s">
        <v>16</v>
      </c>
      <c r="B85" s="1" t="s">
        <v>1</v>
      </c>
      <c r="C85" s="2" t="s">
        <v>51</v>
      </c>
      <c r="D85" s="30">
        <f t="shared" si="9"/>
        <v>10000</v>
      </c>
      <c r="E85" s="30">
        <f t="shared" si="9"/>
        <v>0</v>
      </c>
    </row>
    <row r="86" spans="1:5" ht="18.75" customHeight="1" x14ac:dyDescent="0.25">
      <c r="A86" s="3" t="s">
        <v>108</v>
      </c>
      <c r="B86" s="1" t="s">
        <v>1</v>
      </c>
      <c r="C86" s="2" t="s">
        <v>52</v>
      </c>
      <c r="D86" s="30">
        <v>10000</v>
      </c>
      <c r="E86" s="30">
        <v>0</v>
      </c>
    </row>
    <row r="87" spans="1:5" ht="23.25" x14ac:dyDescent="0.25">
      <c r="A87" s="3" t="s">
        <v>53</v>
      </c>
      <c r="B87" s="1" t="s">
        <v>54</v>
      </c>
      <c r="C87" s="2" t="s">
        <v>2</v>
      </c>
      <c r="D87" s="30">
        <v>0</v>
      </c>
      <c r="E87" s="30">
        <v>265160.78999999998</v>
      </c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raschypkina</dc:creator>
  <cp:lastModifiedBy>TURGENEVSKOE_01</cp:lastModifiedBy>
  <cp:lastPrinted>2024-04-19T08:00:16Z</cp:lastPrinted>
  <dcterms:created xsi:type="dcterms:W3CDTF">2016-10-19T11:11:52Z</dcterms:created>
  <dcterms:modified xsi:type="dcterms:W3CDTF">2024-07-23T06:34:58Z</dcterms:modified>
</cp:coreProperties>
</file>