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5\р.п.Чернь\4-ИСПОЛНЕНИЕ\исполнение за 2024 год\Новая папка\"/>
    </mc:Choice>
  </mc:AlternateContent>
  <bookViews>
    <workbookView xWindow="120" yWindow="120" windowWidth="11625" windowHeight="6285"/>
  </bookViews>
  <sheets>
    <sheet name="list1" sheetId="1" r:id="rId1"/>
  </sheets>
  <definedNames>
    <definedName name="_xlnm._FilterDatabase" localSheetId="0" hidden="1">list1!$A$4:$H$69</definedName>
    <definedName name="_xlnm.Print_Titles" localSheetId="0">list1!$6:$7</definedName>
  </definedNames>
  <calcPr calcId="162913"/>
</workbook>
</file>

<file path=xl/calcChain.xml><?xml version="1.0" encoding="utf-8"?>
<calcChain xmlns="http://schemas.openxmlformats.org/spreadsheetml/2006/main">
  <c r="G27" i="1" l="1"/>
  <c r="H27" i="1"/>
  <c r="H26" i="1" s="1"/>
  <c r="H25" i="1" s="1"/>
  <c r="H24" i="1" s="1"/>
  <c r="H12" i="1"/>
  <c r="H11" i="1" s="1"/>
  <c r="H10" i="1" s="1"/>
  <c r="H13" i="1"/>
  <c r="H17" i="1"/>
  <c r="H15" i="1" s="1"/>
  <c r="H18" i="1"/>
  <c r="H22" i="1"/>
  <c r="H21" i="1" s="1"/>
  <c r="H20" i="1" s="1"/>
  <c r="H33" i="1"/>
  <c r="H32" i="1" s="1"/>
  <c r="H31" i="1" s="1"/>
  <c r="H30" i="1" s="1"/>
  <c r="H40" i="1"/>
  <c r="H39" i="1" s="1"/>
  <c r="H38" i="1" s="1"/>
  <c r="H37" i="1" s="1"/>
  <c r="H44" i="1"/>
  <c r="H43" i="1" s="1"/>
  <c r="H42" i="1" s="1"/>
  <c r="H45" i="1"/>
  <c r="H50" i="1"/>
  <c r="H49" i="1" s="1"/>
  <c r="H48" i="1" s="1"/>
  <c r="H47" i="1" s="1"/>
  <c r="H54" i="1"/>
  <c r="H53" i="1" s="1"/>
  <c r="H52" i="1" s="1"/>
  <c r="H55" i="1"/>
  <c r="H56" i="1"/>
  <c r="H63" i="1"/>
  <c r="H62" i="1" s="1"/>
  <c r="H61" i="1" s="1"/>
  <c r="H60" i="1" s="1"/>
  <c r="H59" i="1" s="1"/>
  <c r="H69" i="1"/>
  <c r="H68" i="1" s="1"/>
  <c r="H67" i="1" s="1"/>
  <c r="H72" i="1"/>
  <c r="H71" i="1" s="1"/>
  <c r="H75" i="1"/>
  <c r="H74" i="1" s="1"/>
  <c r="H78" i="1"/>
  <c r="H80" i="1"/>
  <c r="H85" i="1"/>
  <c r="H84" i="1" s="1"/>
  <c r="H83" i="1" s="1"/>
  <c r="H82" i="1" s="1"/>
  <c r="H92" i="1"/>
  <c r="H91" i="1" s="1"/>
  <c r="H90" i="1" s="1"/>
  <c r="H89" i="1" s="1"/>
  <c r="H97" i="1"/>
  <c r="H96" i="1" s="1"/>
  <c r="H95" i="1" s="1"/>
  <c r="H94" i="1" s="1"/>
  <c r="H77" i="1" l="1"/>
  <c r="H66" i="1"/>
  <c r="H65" i="1" s="1"/>
  <c r="H58" i="1" s="1"/>
  <c r="H36" i="1"/>
  <c r="H35" i="1" s="1"/>
  <c r="H88" i="1"/>
  <c r="H87" i="1" s="1"/>
  <c r="H9" i="1"/>
  <c r="G97" i="1"/>
  <c r="G96" i="1" s="1"/>
  <c r="G95" i="1" s="1"/>
  <c r="G94" i="1" s="1"/>
  <c r="H99" i="1" l="1"/>
  <c r="H8" i="1" s="1"/>
  <c r="G92" i="1"/>
  <c r="G91" i="1" s="1"/>
  <c r="G90" i="1" s="1"/>
  <c r="G89" i="1" s="1"/>
  <c r="G85" i="1"/>
  <c r="G84" i="1" s="1"/>
  <c r="G83" i="1" s="1"/>
  <c r="G82" i="1" s="1"/>
  <c r="G80" i="1"/>
  <c r="G78" i="1"/>
  <c r="G75" i="1"/>
  <c r="G74" i="1" s="1"/>
  <c r="G72" i="1"/>
  <c r="G71" i="1" s="1"/>
  <c r="G69" i="1"/>
  <c r="G68" i="1" s="1"/>
  <c r="G67" i="1" s="1"/>
  <c r="G63" i="1"/>
  <c r="G62" i="1" s="1"/>
  <c r="G61" i="1" s="1"/>
  <c r="G60" i="1" s="1"/>
  <c r="G59" i="1" s="1"/>
  <c r="G56" i="1"/>
  <c r="G55" i="1" s="1"/>
  <c r="G54" i="1" s="1"/>
  <c r="G53" i="1" s="1"/>
  <c r="G52" i="1" s="1"/>
  <c r="G50" i="1"/>
  <c r="G49" i="1" s="1"/>
  <c r="G48" i="1" s="1"/>
  <c r="G47" i="1" s="1"/>
  <c r="G45" i="1"/>
  <c r="G44" i="1" s="1"/>
  <c r="G43" i="1" s="1"/>
  <c r="G42" i="1" s="1"/>
  <c r="G40" i="1"/>
  <c r="G39" i="1" s="1"/>
  <c r="G38" i="1" s="1"/>
  <c r="G37" i="1" s="1"/>
  <c r="G33" i="1"/>
  <c r="G32" i="1" s="1"/>
  <c r="G31" i="1" s="1"/>
  <c r="G30" i="1" s="1"/>
  <c r="G26" i="1"/>
  <c r="G25" i="1" s="1"/>
  <c r="G24" i="1" s="1"/>
  <c r="G22" i="1"/>
  <c r="G21" i="1" s="1"/>
  <c r="G20" i="1" s="1"/>
  <c r="G18" i="1"/>
  <c r="G17" i="1"/>
  <c r="G15" i="1" s="1"/>
  <c r="G13" i="1"/>
  <c r="G12" i="1" s="1"/>
  <c r="G11" i="1" s="1"/>
  <c r="G10" i="1" s="1"/>
  <c r="G77" i="1" l="1"/>
  <c r="G66" i="1" s="1"/>
  <c r="G65" i="1" s="1"/>
  <c r="G58" i="1" s="1"/>
  <c r="G88" i="1"/>
  <c r="G87" i="1" s="1"/>
  <c r="G36" i="1"/>
  <c r="G35" i="1" s="1"/>
  <c r="G9" i="1"/>
  <c r="G99" i="1" l="1"/>
  <c r="G8" i="1" s="1"/>
</calcChain>
</file>

<file path=xl/sharedStrings.xml><?xml version="1.0" encoding="utf-8"?>
<sst xmlns="http://schemas.openxmlformats.org/spreadsheetml/2006/main" count="386" uniqueCount="134">
  <si>
    <t>Раздел</t>
  </si>
  <si>
    <t>Целевая статья</t>
  </si>
  <si>
    <t>01</t>
  </si>
  <si>
    <t>02</t>
  </si>
  <si>
    <t>03</t>
  </si>
  <si>
    <t>04</t>
  </si>
  <si>
    <t>05</t>
  </si>
  <si>
    <t>09</t>
  </si>
  <si>
    <t>Коммунальное хозяйство</t>
  </si>
  <si>
    <t>00</t>
  </si>
  <si>
    <t>Благоустройство</t>
  </si>
  <si>
    <t>ВСЕГО  РАСХОДОВ</t>
  </si>
  <si>
    <t>Подраздел</t>
  </si>
  <si>
    <t>Код классификации</t>
  </si>
  <si>
    <t>Дорожное хозяйство (дорожные фонды)</t>
  </si>
  <si>
    <t>НАЦИОНАЛЬНАЯ ОБОРОНА</t>
  </si>
  <si>
    <t>НАЦИОНАЛЬНАЯ ЭКОНОМИКА</t>
  </si>
  <si>
    <t>ЖИЛИЩНО-КОММУНАЛЬНОЕ ХОЗЯЙСТВО</t>
  </si>
  <si>
    <t xml:space="preserve">Мобилизационная и вневойсковая  подготовка  </t>
  </si>
  <si>
    <t>Осуществление первичного воинского учета на территориях, где отсутствуют военные комиссариаты</t>
  </si>
  <si>
    <t>Непрограммные расходы</t>
  </si>
  <si>
    <t>Иные межбюджетные трансферты</t>
  </si>
  <si>
    <t>540</t>
  </si>
  <si>
    <t>99 9 00 00000</t>
  </si>
  <si>
    <t>99 9 00 51180</t>
  </si>
  <si>
    <t>06 0 00 00000</t>
  </si>
  <si>
    <t>03 0 00 00000</t>
  </si>
  <si>
    <t xml:space="preserve">Мероприятия по модернизации и капитальному ремонту объектов коммунальной инфраструктуры </t>
  </si>
  <si>
    <t>06 4 01 00000</t>
  </si>
  <si>
    <t>06 4 00 00000</t>
  </si>
  <si>
    <t>ГРБС</t>
  </si>
  <si>
    <t>851</t>
  </si>
  <si>
    <t>ОБЩЕГОСУДАРСТВЕННЫЕ ВОПРОСЫ</t>
  </si>
  <si>
    <t>04 0 00 00000</t>
  </si>
  <si>
    <t>Охрана окружающей среды</t>
  </si>
  <si>
    <t>06</t>
  </si>
  <si>
    <t>Другие вопросы в области охраны окружающей среды</t>
  </si>
  <si>
    <t>07 0 00 00000</t>
  </si>
  <si>
    <t>Выявление несанкционированных свалок, разработка и реализация мероприятий по их ликвидации и рекультивации</t>
  </si>
  <si>
    <t>Резервные фонды</t>
  </si>
  <si>
    <t>Резервные средства</t>
  </si>
  <si>
    <t>11</t>
  </si>
  <si>
    <t>99 9 00 23750</t>
  </si>
  <si>
    <t>Иные межбюджетные трансферты в бюджет района на исполнение полномочий по формированию городской среды</t>
  </si>
  <si>
    <t>08 0 00 00000</t>
  </si>
  <si>
    <t>Муниципальная программа "Модернизация и развитие автомобильных дорог общего пользования в МО р.п. Чернь Чернского района</t>
  </si>
  <si>
    <t>Муниципальная программа "Благоустройство МО р.п.Чернь Чернского района"</t>
  </si>
  <si>
    <t>Обеспечение мероприятий по содержанию автомобильных дорог, инженерных сооружений на них в границах поселений в рамках благоустройства МО р.п.Чернь Чернского района"</t>
  </si>
  <si>
    <t>Муниципальная программа "Охрана окружающей среды в МО р.п.Чернь Чернского района"</t>
  </si>
  <si>
    <t>Администрация МО Чернский район</t>
  </si>
  <si>
    <t>Строительство, реконструкция, капитальный ремонт, ремонт и содержание автомобильных дорог за счет средств дорожного фонда МО Чернский район</t>
  </si>
  <si>
    <t>13</t>
  </si>
  <si>
    <t>Другие общегосударственные вопросы</t>
  </si>
  <si>
    <t>99 9 00 S1260</t>
  </si>
  <si>
    <t>Публичные нормативные выплаты гражданам несоциального характера</t>
  </si>
  <si>
    <t>07 4 00 00000</t>
  </si>
  <si>
    <t>07 4 01 00000</t>
  </si>
  <si>
    <t>07 4 01 23190</t>
  </si>
  <si>
    <t>04 4 00 00000</t>
  </si>
  <si>
    <t>04 4 01 00000</t>
  </si>
  <si>
    <t>04 4 01 23470</t>
  </si>
  <si>
    <t>Иные непрограммные мероприятия в рамках непрограммных расходов</t>
  </si>
  <si>
    <t>99 0 00 00000</t>
  </si>
  <si>
    <t>06 4 02 00000</t>
  </si>
  <si>
    <t>06 4 02 97020</t>
  </si>
  <si>
    <t>03 4 00 00000</t>
  </si>
  <si>
    <t>03 4 01 00000</t>
  </si>
  <si>
    <t>03 4 01 40340</t>
  </si>
  <si>
    <t>06 4 01 97010</t>
  </si>
  <si>
    <t>06 4 03 97030</t>
  </si>
  <si>
    <t>06 4 04 00000</t>
  </si>
  <si>
    <t>06 4 04 97040</t>
  </si>
  <si>
    <t>06 4 05 00000</t>
  </si>
  <si>
    <t>06 4 05 87050</t>
  </si>
  <si>
    <t>08 4 00 00000</t>
  </si>
  <si>
    <t>08 4 01 00000</t>
  </si>
  <si>
    <t>08 4 01 85550</t>
  </si>
  <si>
    <t>Иные закупки товаров, работ и услуг для обеспечения государственных (муниципальных) нужд</t>
  </si>
  <si>
    <t>Комплексы процессных мероприятий</t>
  </si>
  <si>
    <t>Комплекс процессных мероприятий "Ликвидация накопленного экономического ущерба"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</si>
  <si>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</si>
  <si>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Ревизионная комиссия муниципального образования Чернский район</t>
  </si>
  <si>
    <t>Иные межбюджетные трансферты в бюджет района на исполнение передаваемых полномочий на содержание центрального аппарата ревизионной комиссии муниципального образования в соответствии с заключенными соглашениями</t>
  </si>
  <si>
    <t>Расходы на выплату персоналу государственных(муниципальных)органов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</si>
  <si>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</si>
  <si>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</si>
  <si>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Комплекс процессных мероприятий "Увеличение доли автомобильных дорог общего пользования местного значения,отвечающих нормативным требованиям и обеспечение их устойчивого функционирования"</t>
  </si>
  <si>
    <t>Комплекс процессных мероприятий" Содержание автомобильных дорог, инженерных сооружений на них в границах поселений в рамках благоустройства МО р.п.Чернь Чернского района"</t>
  </si>
  <si>
    <t>Другие вопросы в области национальной экономики</t>
  </si>
  <si>
    <t>Комплекс процессных мероприятий "Утверждение генерального плана поселения,правил землепользования и застройки"</t>
  </si>
  <si>
    <t>Утверждение генерального плана поселения,правил землепользования и застройки</t>
  </si>
  <si>
    <t>Муниципальная программа  "Комплексное развитие систем коммунальной инфраструктуры МО р.п.Чернь Чернского района</t>
  </si>
  <si>
    <t>Комплекс процессных мероприятий "Модернизация и капитальный ремонт объектов коммунальной инфраструктуры"</t>
  </si>
  <si>
    <t>Комплекс процессных мероприятий" Уличное освещение МО р.п.Чернь Чернского района"</t>
  </si>
  <si>
    <t>Обеспечение мероприятий по   уличному освещению МО р.п.Чернь Чернского района"</t>
  </si>
  <si>
    <t>Комплекс процессных мероприятий " Озеленение МО р.п. Чернь Чернского района"</t>
  </si>
  <si>
    <t>Обеспечение мероприятий по озеленению</t>
  </si>
  <si>
    <t>Иные закупки товаров,работ и услуг для обеспечения государственных(муниципальных) нужд</t>
  </si>
  <si>
    <t>Комплекс процессных мероприятий "Содержание мест захоронения"</t>
  </si>
  <si>
    <t>Обеспечение мероприятий по содержанию мест захоронения в МО р.п Чернь Чернского района</t>
  </si>
  <si>
    <t xml:space="preserve">Комплекс процессных мероприятий "Прочие мероприятия по благоустройству"  </t>
  </si>
  <si>
    <t>Иные межбюджетные трансферты в бюджет района на исполнение полномочий по обеспечению прочих мероприятий по благоустройству</t>
  </si>
  <si>
    <t>Обеспечение прочих мероприятий по благоустройству</t>
  </si>
  <si>
    <t>Программа "Формирование современной городской среды в МО р.п. Чернь Чернского района"</t>
  </si>
  <si>
    <t>Комплекс процессных мероприятий" Формирование современной городской среды"</t>
  </si>
  <si>
    <t>84 0 00 00000</t>
  </si>
  <si>
    <t>84 2 00 00000</t>
  </si>
  <si>
    <t>84 2 00 81500</t>
  </si>
  <si>
    <t>14</t>
  </si>
  <si>
    <t>12</t>
  </si>
  <si>
    <t>06 4 06 00000</t>
  </si>
  <si>
    <t>06 4 06 44396</t>
  </si>
  <si>
    <t>06 4 03 00000</t>
  </si>
  <si>
    <t>06 4 05 97050</t>
  </si>
  <si>
    <t>Вид расходов</t>
  </si>
  <si>
    <t>Прочие межбюджетные трансферты,передаваемые бюджеты поселений на проведение конкурсов"Активный сельский староста","Активный руководитель ТОС"</t>
  </si>
  <si>
    <t xml:space="preserve">Субсидии бюджетам муниципальных районов (городских округов) из бюджета Тульской области на оказание поддержки граждан и их объединений, участвующих в охране общественного порядка </t>
  </si>
  <si>
    <t>Иные межбюджетные трансферты бюджетам муниципальных районов (городских округов) из бюджета Тульской области на устранение дефектов и повреждений асфальтобетонного покрытия автомобильных дорог местного значения, источником финансового обеспечения которых являются бюджетные ассигнования резервного фонда Правительства Тульской области</t>
  </si>
  <si>
    <t xml:space="preserve">99 0 00 80600 </t>
  </si>
  <si>
    <t>999008001I</t>
  </si>
  <si>
    <t>240</t>
  </si>
  <si>
    <t xml:space="preserve">Начальник Финансового управления </t>
  </si>
  <si>
    <t>администрации МО Чернский раойн</t>
  </si>
  <si>
    <t>Т.А.Кондрашкина</t>
  </si>
  <si>
    <t>Иные межбюджетные трансферты из бюджета Тульской области местным бюджетам в целях проведения комплекса мероприятий, направленных на социально-экономическое развитие Тульской области (рекультивация и (или) удаление (ликвидация) мест размещения отходов, не соответствующих требованиям законодательства в области охраны окружающей среды, в том числе несанкционированных свалок)</t>
  </si>
  <si>
    <t>99 9 00 89561</t>
  </si>
  <si>
    <t>Обеспечение деятельности аппарата ревизионной комиссии</t>
  </si>
  <si>
    <t>Ведомственная структура расходов   бюджета муниципального образования
 рабочий поселок Чернь Чернского района за 2024 год</t>
  </si>
  <si>
    <t>( рублей)</t>
  </si>
  <si>
    <t>Утверждено
 на 2024 год</t>
  </si>
  <si>
    <t>Исполнено 
за 2024 год</t>
  </si>
  <si>
    <t xml:space="preserve">      </t>
  </si>
  <si>
    <t xml:space="preserve">Приложение № 3           </t>
  </si>
  <si>
    <t>к решению Собрания депутатов муниципального 
образования рабочий посёлок Чернь Чернского
района от 19 июня 2025 года № 16-28 "Об исполнении
бюджета муниципального образования рабочий 
посёлок Чернь Чернского района за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</si>
</sst>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0"/>
      <name val="Arial"/>
      <family val="3"/>
      <charset val="204"/>
    </font>
    <font>
      <sz val="10"/>
      <name val="Arial"/>
      <family val="2"/>
      <charset val="204"/>
    </font>
    <font>
      <b/>
      <sz val="10"/>
      <name val="Arial"/>
      <family val="3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indexed="4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0" xfId="0" applyFill="1"/>
    <xf numFmtId="0" fontId="0" fillId="0" borderId="0" xfId="0" applyFont="1" applyFill="1"/>
    <xf numFmtId="0" fontId="2" fillId="0" borderId="0" xfId="0" applyFont="1" applyFill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center" wrapText="1"/>
    </xf>
    <xf numFmtId="1" fontId="4" fillId="0" borderId="1" xfId="0" applyNumberFormat="1" applyFont="1" applyFill="1" applyBorder="1" applyAlignment="1">
      <alignment horizontal="center" wrapText="1"/>
    </xf>
    <xf numFmtId="3" fontId="4" fillId="0" borderId="1" xfId="0" applyNumberFormat="1" applyFont="1" applyFill="1" applyBorder="1" applyAlignment="1">
      <alignment horizontal="center" wrapText="1"/>
    </xf>
    <xf numFmtId="1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left" wrapText="1"/>
    </xf>
    <xf numFmtId="1" fontId="4" fillId="2" borderId="1" xfId="0" applyNumberFormat="1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49" fontId="6" fillId="2" borderId="1" xfId="0" applyNumberFormat="1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wrapText="1"/>
    </xf>
    <xf numFmtId="4" fontId="6" fillId="2" borderId="1" xfId="0" applyNumberFormat="1" applyFont="1" applyFill="1" applyBorder="1" applyAlignment="1"/>
    <xf numFmtId="0" fontId="6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/>
    <xf numFmtId="0" fontId="4" fillId="0" borderId="1" xfId="1" applyNumberFormat="1" applyFont="1" applyFill="1" applyBorder="1" applyAlignment="1" applyProtection="1">
      <alignment horizontal="center" wrapText="1"/>
      <protection hidden="1"/>
    </xf>
    <xf numFmtId="49" fontId="5" fillId="2" borderId="1" xfId="0" applyNumberFormat="1" applyFont="1" applyFill="1" applyBorder="1" applyAlignment="1">
      <alignment horizontal="center" wrapText="1"/>
    </xf>
    <xf numFmtId="0" fontId="5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/>
    <xf numFmtId="49" fontId="6" fillId="2" borderId="1" xfId="0" applyNumberFormat="1" applyFont="1" applyFill="1" applyBorder="1" applyAlignment="1">
      <alignment horizontal="left" wrapText="1"/>
    </xf>
    <xf numFmtId="1" fontId="4" fillId="0" borderId="1" xfId="2" applyNumberFormat="1" applyFont="1" applyFill="1" applyBorder="1" applyAlignment="1" applyProtection="1">
      <alignment horizontal="center" wrapText="1"/>
      <protection hidden="1"/>
    </xf>
    <xf numFmtId="4" fontId="5" fillId="2" borderId="1" xfId="0" applyNumberFormat="1" applyFont="1" applyFill="1" applyBorder="1" applyAlignment="1"/>
    <xf numFmtId="1" fontId="4" fillId="0" borderId="1" xfId="0" applyNumberFormat="1" applyFont="1" applyFill="1" applyBorder="1" applyAlignment="1">
      <alignment horizontal="left" wrapText="1"/>
    </xf>
    <xf numFmtId="1" fontId="4" fillId="0" borderId="2" xfId="0" applyNumberFormat="1" applyFont="1" applyFill="1" applyBorder="1" applyAlignment="1">
      <alignment horizontal="left" wrapText="1"/>
    </xf>
    <xf numFmtId="1" fontId="3" fillId="2" borderId="1" xfId="0" applyNumberFormat="1" applyFont="1" applyFill="1" applyBorder="1" applyAlignment="1">
      <alignment horizontal="center" wrapText="1"/>
    </xf>
    <xf numFmtId="1" fontId="7" fillId="0" borderId="2" xfId="0" applyNumberFormat="1" applyFont="1" applyFill="1" applyBorder="1" applyAlignment="1">
      <alignment horizontal="left" wrapText="1"/>
    </xf>
    <xf numFmtId="1" fontId="3" fillId="0" borderId="2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4" fillId="0" borderId="2" xfId="1" applyNumberFormat="1" applyFont="1" applyFill="1" applyBorder="1" applyAlignment="1" applyProtection="1">
      <alignment horizontal="left" wrapText="1"/>
      <protection hidden="1"/>
    </xf>
    <xf numFmtId="0" fontId="7" fillId="0" borderId="2" xfId="1" applyNumberFormat="1" applyFont="1" applyFill="1" applyBorder="1" applyAlignment="1" applyProtection="1">
      <alignment horizontal="left" wrapText="1"/>
      <protection hidden="1"/>
    </xf>
    <xf numFmtId="0" fontId="8" fillId="0" borderId="2" xfId="1" applyNumberFormat="1" applyFont="1" applyFill="1" applyBorder="1" applyAlignment="1" applyProtection="1">
      <alignment horizontal="left" wrapText="1"/>
      <protection hidden="1"/>
    </xf>
    <xf numFmtId="0" fontId="3" fillId="0" borderId="2" xfId="1" applyNumberFormat="1" applyFont="1" applyFill="1" applyBorder="1" applyAlignment="1" applyProtection="1">
      <alignment horizontal="left" wrapText="1"/>
      <protection hidden="1"/>
    </xf>
    <xf numFmtId="4" fontId="3" fillId="2" borderId="1" xfId="0" applyNumberFormat="1" applyFont="1" applyFill="1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4" fontId="4" fillId="2" borderId="1" xfId="0" applyNumberFormat="1" applyFont="1" applyFill="1" applyBorder="1"/>
    <xf numFmtId="0" fontId="7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2" fontId="7" fillId="0" borderId="1" xfId="2" applyNumberFormat="1" applyFont="1" applyFill="1" applyBorder="1" applyAlignment="1" applyProtection="1">
      <alignment horizontal="left" wrapText="1"/>
      <protection hidden="1"/>
    </xf>
    <xf numFmtId="2" fontId="8" fillId="0" borderId="1" xfId="2" applyNumberFormat="1" applyFont="1" applyFill="1" applyBorder="1" applyAlignment="1" applyProtection="1">
      <alignment horizontal="left" wrapText="1"/>
      <protection hidden="1"/>
    </xf>
    <xf numFmtId="0" fontId="3" fillId="0" borderId="1" xfId="1" applyNumberFormat="1" applyFont="1" applyFill="1" applyBorder="1" applyAlignment="1" applyProtection="1">
      <alignment horizontal="left" wrapText="1"/>
      <protection hidden="1"/>
    </xf>
    <xf numFmtId="0" fontId="3" fillId="0" borderId="2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right"/>
    </xf>
    <xf numFmtId="0" fontId="3" fillId="2" borderId="2" xfId="1" applyNumberFormat="1" applyFont="1" applyFill="1" applyBorder="1" applyAlignment="1" applyProtection="1">
      <alignment horizontal="left" wrapText="1"/>
      <protection hidden="1"/>
    </xf>
    <xf numFmtId="0" fontId="3" fillId="2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wrapText="1"/>
    </xf>
    <xf numFmtId="1" fontId="4" fillId="2" borderId="1" xfId="0" applyNumberFormat="1" applyFont="1" applyFill="1" applyBorder="1" applyAlignment="1">
      <alignment horizontal="left" wrapText="1"/>
    </xf>
    <xf numFmtId="0" fontId="9" fillId="2" borderId="1" xfId="0" applyFont="1" applyFill="1" applyBorder="1" applyAlignment="1"/>
    <xf numFmtId="4" fontId="9" fillId="2" borderId="1" xfId="0" applyNumberFormat="1" applyFont="1" applyFill="1" applyBorder="1" applyAlignment="1"/>
    <xf numFmtId="0" fontId="9" fillId="2" borderId="1" xfId="0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/>
    <xf numFmtId="1" fontId="3" fillId="0" borderId="3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/>
    </xf>
    <xf numFmtId="1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1" fontId="4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3" fillId="2" borderId="0" xfId="0" applyFont="1" applyFill="1" applyAlignment="1"/>
    <xf numFmtId="1" fontId="4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1"/>
  <sheetViews>
    <sheetView tabSelected="1" zoomScaleNormal="100" workbookViewId="0">
      <selection activeCell="G10" sqref="G10"/>
    </sheetView>
  </sheetViews>
  <sheetFormatPr defaultColWidth="10.42578125" defaultRowHeight="12.75" x14ac:dyDescent="0.2"/>
  <cols>
    <col min="1" max="1" width="34.42578125" style="76" customWidth="1"/>
    <col min="2" max="2" width="6.140625" style="75" customWidth="1"/>
    <col min="3" max="3" width="4.85546875" style="76" customWidth="1"/>
    <col min="4" max="4" width="4.7109375" style="76" customWidth="1"/>
    <col min="5" max="5" width="11.85546875" style="75" customWidth="1"/>
    <col min="6" max="6" width="5.140625" style="76" customWidth="1"/>
    <col min="7" max="7" width="12.85546875" style="76" customWidth="1"/>
    <col min="8" max="8" width="12.28515625" style="76" customWidth="1"/>
    <col min="9" max="16384" width="10.42578125" style="1"/>
  </cols>
  <sheetData>
    <row r="1" spans="1:8" ht="12.75" customHeight="1" x14ac:dyDescent="0.2">
      <c r="C1" s="90" t="s">
        <v>131</v>
      </c>
      <c r="D1" s="90"/>
      <c r="E1" s="96" t="s">
        <v>132</v>
      </c>
      <c r="F1" s="96"/>
      <c r="G1" s="96"/>
      <c r="H1" s="96"/>
    </row>
    <row r="2" spans="1:8" ht="64.5" customHeight="1" x14ac:dyDescent="0.2">
      <c r="B2" s="89"/>
      <c r="C2" s="89"/>
      <c r="D2" s="89"/>
      <c r="E2" s="95" t="s">
        <v>133</v>
      </c>
      <c r="F2" s="95"/>
      <c r="G2" s="95"/>
      <c r="H2" s="95"/>
    </row>
    <row r="3" spans="1:8" ht="11.85" customHeight="1" x14ac:dyDescent="0.2">
      <c r="B3" s="92"/>
      <c r="C3" s="92"/>
      <c r="D3" s="92"/>
      <c r="E3" s="92"/>
      <c r="F3" s="92"/>
      <c r="G3" s="92"/>
      <c r="H3" s="92"/>
    </row>
    <row r="4" spans="1:8" ht="27" customHeight="1" x14ac:dyDescent="0.2">
      <c r="A4" s="91" t="s">
        <v>127</v>
      </c>
      <c r="B4" s="91"/>
      <c r="C4" s="91"/>
      <c r="D4" s="91"/>
      <c r="E4" s="91"/>
      <c r="F4" s="91"/>
      <c r="G4" s="91"/>
      <c r="H4" s="91"/>
    </row>
    <row r="5" spans="1:8" x14ac:dyDescent="0.2">
      <c r="A5" s="86"/>
      <c r="B5" s="86"/>
      <c r="C5" s="86"/>
      <c r="D5" s="86"/>
      <c r="E5" s="86"/>
      <c r="F5" s="81"/>
      <c r="G5" s="81"/>
      <c r="H5" s="84" t="s">
        <v>128</v>
      </c>
    </row>
    <row r="6" spans="1:8" x14ac:dyDescent="0.2">
      <c r="A6" s="98"/>
      <c r="B6" s="101" t="s">
        <v>13</v>
      </c>
      <c r="C6" s="102"/>
      <c r="D6" s="102"/>
      <c r="E6" s="102"/>
      <c r="F6" s="103"/>
      <c r="G6" s="100" t="s">
        <v>129</v>
      </c>
      <c r="H6" s="93" t="s">
        <v>130</v>
      </c>
    </row>
    <row r="7" spans="1:8" ht="36.75" customHeight="1" x14ac:dyDescent="0.2">
      <c r="A7" s="99"/>
      <c r="B7" s="87" t="s">
        <v>30</v>
      </c>
      <c r="C7" s="88" t="s">
        <v>0</v>
      </c>
      <c r="D7" s="88" t="s">
        <v>12</v>
      </c>
      <c r="E7" s="88" t="s">
        <v>1</v>
      </c>
      <c r="F7" s="88" t="s">
        <v>114</v>
      </c>
      <c r="G7" s="100"/>
      <c r="H7" s="94"/>
    </row>
    <row r="8" spans="1:8" x14ac:dyDescent="0.2">
      <c r="A8" s="57" t="s">
        <v>49</v>
      </c>
      <c r="B8" s="6">
        <v>851</v>
      </c>
      <c r="C8" s="5"/>
      <c r="D8" s="5"/>
      <c r="E8" s="5"/>
      <c r="F8" s="5"/>
      <c r="G8" s="7">
        <f>G99</f>
        <v>59950395.869999997</v>
      </c>
      <c r="H8" s="7">
        <f>H99</f>
        <v>36385824.130000003</v>
      </c>
    </row>
    <row r="9" spans="1:8" s="3" customFormat="1" ht="25.5" x14ac:dyDescent="0.2">
      <c r="A9" s="10" t="s">
        <v>32</v>
      </c>
      <c r="B9" s="8" t="s">
        <v>31</v>
      </c>
      <c r="C9" s="9" t="s">
        <v>2</v>
      </c>
      <c r="D9" s="9" t="s">
        <v>9</v>
      </c>
      <c r="E9" s="9"/>
      <c r="F9" s="9"/>
      <c r="G9" s="7">
        <f>G10+G15+G20</f>
        <v>299729</v>
      </c>
      <c r="H9" s="7">
        <f>H10+H15+H20</f>
        <v>199729</v>
      </c>
    </row>
    <row r="10" spans="1:8" ht="51" x14ac:dyDescent="0.2">
      <c r="A10" s="10" t="s">
        <v>80</v>
      </c>
      <c r="B10" s="8" t="s">
        <v>31</v>
      </c>
      <c r="C10" s="9" t="s">
        <v>2</v>
      </c>
      <c r="D10" s="9" t="s">
        <v>35</v>
      </c>
      <c r="E10" s="9"/>
      <c r="F10" s="9"/>
      <c r="G10" s="7">
        <f t="shared" ref="G10:H13" si="0">G11</f>
        <v>159729</v>
      </c>
      <c r="H10" s="7">
        <f t="shared" si="0"/>
        <v>159729</v>
      </c>
    </row>
    <row r="11" spans="1:8" ht="25.5" x14ac:dyDescent="0.2">
      <c r="A11" s="11" t="s">
        <v>81</v>
      </c>
      <c r="B11" s="12" t="s">
        <v>31</v>
      </c>
      <c r="C11" s="13" t="s">
        <v>2</v>
      </c>
      <c r="D11" s="13" t="s">
        <v>35</v>
      </c>
      <c r="E11" s="13" t="s">
        <v>105</v>
      </c>
      <c r="F11" s="14"/>
      <c r="G11" s="15">
        <f t="shared" si="0"/>
        <v>159729</v>
      </c>
      <c r="H11" s="15">
        <f t="shared" si="0"/>
        <v>159729</v>
      </c>
    </row>
    <row r="12" spans="1:8" ht="25.5" x14ac:dyDescent="0.2">
      <c r="A12" s="11" t="s">
        <v>126</v>
      </c>
      <c r="B12" s="16" t="s">
        <v>31</v>
      </c>
      <c r="C12" s="13" t="s">
        <v>2</v>
      </c>
      <c r="D12" s="13" t="s">
        <v>35</v>
      </c>
      <c r="E12" s="13" t="s">
        <v>106</v>
      </c>
      <c r="F12" s="14"/>
      <c r="G12" s="15">
        <f t="shared" si="0"/>
        <v>159729</v>
      </c>
      <c r="H12" s="15">
        <f t="shared" si="0"/>
        <v>159729</v>
      </c>
    </row>
    <row r="13" spans="1:8" ht="102" x14ac:dyDescent="0.2">
      <c r="A13" s="11" t="s">
        <v>82</v>
      </c>
      <c r="B13" s="16" t="s">
        <v>31</v>
      </c>
      <c r="C13" s="13" t="s">
        <v>2</v>
      </c>
      <c r="D13" s="13" t="s">
        <v>35</v>
      </c>
      <c r="E13" s="13" t="s">
        <v>107</v>
      </c>
      <c r="F13" s="14"/>
      <c r="G13" s="17">
        <f t="shared" si="0"/>
        <v>159729</v>
      </c>
      <c r="H13" s="17">
        <f t="shared" si="0"/>
        <v>159729</v>
      </c>
    </row>
    <row r="14" spans="1:8" x14ac:dyDescent="0.2">
      <c r="A14" s="11" t="s">
        <v>21</v>
      </c>
      <c r="B14" s="16" t="s">
        <v>31</v>
      </c>
      <c r="C14" s="13" t="s">
        <v>2</v>
      </c>
      <c r="D14" s="13" t="s">
        <v>35</v>
      </c>
      <c r="E14" s="13" t="s">
        <v>107</v>
      </c>
      <c r="F14" s="13">
        <v>540</v>
      </c>
      <c r="G14" s="17">
        <v>159729</v>
      </c>
      <c r="H14" s="17">
        <v>159729</v>
      </c>
    </row>
    <row r="15" spans="1:8" x14ac:dyDescent="0.2">
      <c r="A15" s="10" t="s">
        <v>39</v>
      </c>
      <c r="B15" s="18" t="s">
        <v>31</v>
      </c>
      <c r="C15" s="9" t="s">
        <v>2</v>
      </c>
      <c r="D15" s="9" t="s">
        <v>41</v>
      </c>
      <c r="E15" s="9"/>
      <c r="F15" s="9"/>
      <c r="G15" s="7">
        <f>G17</f>
        <v>100000</v>
      </c>
      <c r="H15" s="7">
        <f>H17</f>
        <v>0</v>
      </c>
    </row>
    <row r="16" spans="1:8" x14ac:dyDescent="0.2">
      <c r="A16" s="20" t="s">
        <v>20</v>
      </c>
      <c r="B16" s="19" t="s">
        <v>31</v>
      </c>
      <c r="C16" s="16" t="s">
        <v>2</v>
      </c>
      <c r="D16" s="16" t="s">
        <v>41</v>
      </c>
      <c r="E16" s="16" t="s">
        <v>62</v>
      </c>
      <c r="F16" s="16"/>
      <c r="G16" s="15">
        <v>100000</v>
      </c>
      <c r="H16" s="15">
        <v>100001</v>
      </c>
    </row>
    <row r="17" spans="1:8" ht="25.5" x14ac:dyDescent="0.2">
      <c r="A17" s="20" t="s">
        <v>61</v>
      </c>
      <c r="B17" s="19" t="s">
        <v>31</v>
      </c>
      <c r="C17" s="16" t="s">
        <v>2</v>
      </c>
      <c r="D17" s="16" t="s">
        <v>41</v>
      </c>
      <c r="E17" s="16" t="s">
        <v>23</v>
      </c>
      <c r="F17" s="16"/>
      <c r="G17" s="15">
        <f>G19</f>
        <v>100000</v>
      </c>
      <c r="H17" s="15">
        <f>H19</f>
        <v>0</v>
      </c>
    </row>
    <row r="18" spans="1:8" x14ac:dyDescent="0.2">
      <c r="A18" s="20" t="s">
        <v>40</v>
      </c>
      <c r="B18" s="19" t="s">
        <v>31</v>
      </c>
      <c r="C18" s="16" t="s">
        <v>2</v>
      </c>
      <c r="D18" s="16" t="s">
        <v>41</v>
      </c>
      <c r="E18" s="16" t="s">
        <v>42</v>
      </c>
      <c r="F18" s="16"/>
      <c r="G18" s="15">
        <f>G19</f>
        <v>100000</v>
      </c>
      <c r="H18" s="15">
        <f>H19</f>
        <v>0</v>
      </c>
    </row>
    <row r="19" spans="1:8" x14ac:dyDescent="0.2">
      <c r="A19" s="20" t="s">
        <v>40</v>
      </c>
      <c r="B19" s="19" t="s">
        <v>31</v>
      </c>
      <c r="C19" s="16" t="s">
        <v>2</v>
      </c>
      <c r="D19" s="16" t="s">
        <v>41</v>
      </c>
      <c r="E19" s="16" t="s">
        <v>42</v>
      </c>
      <c r="F19" s="21">
        <v>870</v>
      </c>
      <c r="G19" s="15">
        <v>100000</v>
      </c>
      <c r="H19" s="15">
        <v>0</v>
      </c>
    </row>
    <row r="20" spans="1:8" s="2" customFormat="1" x14ac:dyDescent="0.2">
      <c r="A20" s="10" t="s">
        <v>52</v>
      </c>
      <c r="B20" s="22">
        <v>851</v>
      </c>
      <c r="C20" s="9" t="s">
        <v>2</v>
      </c>
      <c r="D20" s="9" t="s">
        <v>51</v>
      </c>
      <c r="E20" s="9"/>
      <c r="F20" s="23"/>
      <c r="G20" s="7">
        <f t="shared" ref="G20:H22" si="1">G21</f>
        <v>40000</v>
      </c>
      <c r="H20" s="7">
        <f t="shared" si="1"/>
        <v>40000</v>
      </c>
    </row>
    <row r="21" spans="1:8" ht="25.5" x14ac:dyDescent="0.2">
      <c r="A21" s="20" t="s">
        <v>61</v>
      </c>
      <c r="B21" s="24">
        <v>851</v>
      </c>
      <c r="C21" s="16" t="s">
        <v>2</v>
      </c>
      <c r="D21" s="16" t="s">
        <v>51</v>
      </c>
      <c r="E21" s="16" t="s">
        <v>23</v>
      </c>
      <c r="F21" s="21"/>
      <c r="G21" s="85">
        <f t="shared" si="1"/>
        <v>40000</v>
      </c>
      <c r="H21" s="85">
        <f t="shared" si="1"/>
        <v>40000</v>
      </c>
    </row>
    <row r="22" spans="1:8" ht="76.5" x14ac:dyDescent="0.2">
      <c r="A22" s="20" t="s">
        <v>115</v>
      </c>
      <c r="B22" s="24">
        <v>851</v>
      </c>
      <c r="C22" s="16" t="s">
        <v>2</v>
      </c>
      <c r="D22" s="16" t="s">
        <v>51</v>
      </c>
      <c r="E22" s="16" t="s">
        <v>53</v>
      </c>
      <c r="F22" s="21"/>
      <c r="G22" s="85">
        <f t="shared" si="1"/>
        <v>40000</v>
      </c>
      <c r="H22" s="85">
        <f t="shared" si="1"/>
        <v>40000</v>
      </c>
    </row>
    <row r="23" spans="1:8" ht="25.5" x14ac:dyDescent="0.2">
      <c r="A23" s="20" t="s">
        <v>54</v>
      </c>
      <c r="B23" s="24">
        <v>851</v>
      </c>
      <c r="C23" s="16" t="s">
        <v>2</v>
      </c>
      <c r="D23" s="16" t="s">
        <v>51</v>
      </c>
      <c r="E23" s="16" t="s">
        <v>53</v>
      </c>
      <c r="F23" s="21">
        <v>350</v>
      </c>
      <c r="G23" s="85">
        <v>40000</v>
      </c>
      <c r="H23" s="85">
        <v>40000</v>
      </c>
    </row>
    <row r="24" spans="1:8" x14ac:dyDescent="0.2">
      <c r="A24" s="25" t="s">
        <v>15</v>
      </c>
      <c r="B24" s="22">
        <v>851</v>
      </c>
      <c r="C24" s="18" t="s">
        <v>3</v>
      </c>
      <c r="D24" s="18" t="s">
        <v>9</v>
      </c>
      <c r="E24" s="26"/>
      <c r="F24" s="27"/>
      <c r="G24" s="28">
        <f>+G25</f>
        <v>366359.95</v>
      </c>
      <c r="H24" s="28">
        <f>+H25</f>
        <v>366359.95</v>
      </c>
    </row>
    <row r="25" spans="1:8" ht="25.5" x14ac:dyDescent="0.2">
      <c r="A25" s="25" t="s">
        <v>18</v>
      </c>
      <c r="B25" s="29">
        <v>851</v>
      </c>
      <c r="C25" s="18" t="s">
        <v>3</v>
      </c>
      <c r="D25" s="18" t="s">
        <v>4</v>
      </c>
      <c r="E25" s="26"/>
      <c r="F25" s="27"/>
      <c r="G25" s="28">
        <f>+G26</f>
        <v>366359.95</v>
      </c>
      <c r="H25" s="28">
        <f>+H26</f>
        <v>366359.95</v>
      </c>
    </row>
    <row r="26" spans="1:8" ht="25.5" x14ac:dyDescent="0.2">
      <c r="A26" s="30" t="s">
        <v>61</v>
      </c>
      <c r="B26" s="31">
        <v>851</v>
      </c>
      <c r="C26" s="19" t="s">
        <v>3</v>
      </c>
      <c r="D26" s="19" t="s">
        <v>4</v>
      </c>
      <c r="E26" s="32" t="s">
        <v>23</v>
      </c>
      <c r="F26" s="33"/>
      <c r="G26" s="34">
        <f>G27</f>
        <v>366359.95</v>
      </c>
      <c r="H26" s="34">
        <f>H27</f>
        <v>366359.95</v>
      </c>
    </row>
    <row r="27" spans="1:8" ht="38.25" x14ac:dyDescent="0.2">
      <c r="A27" s="30" t="s">
        <v>19</v>
      </c>
      <c r="B27" s="31">
        <v>851</v>
      </c>
      <c r="C27" s="19" t="s">
        <v>3</v>
      </c>
      <c r="D27" s="19" t="s">
        <v>4</v>
      </c>
      <c r="E27" s="32" t="s">
        <v>24</v>
      </c>
      <c r="F27" s="33"/>
      <c r="G27" s="34">
        <f>G28+G29</f>
        <v>366359.95</v>
      </c>
      <c r="H27" s="34">
        <f>H28+H29</f>
        <v>366359.95</v>
      </c>
    </row>
    <row r="28" spans="1:8" ht="38.25" x14ac:dyDescent="0.2">
      <c r="A28" s="30" t="s">
        <v>83</v>
      </c>
      <c r="B28" s="31">
        <v>851</v>
      </c>
      <c r="C28" s="19" t="s">
        <v>3</v>
      </c>
      <c r="D28" s="19" t="s">
        <v>4</v>
      </c>
      <c r="E28" s="32" t="s">
        <v>24</v>
      </c>
      <c r="F28" s="35">
        <v>120</v>
      </c>
      <c r="G28" s="36">
        <v>361359.95</v>
      </c>
      <c r="H28" s="36">
        <v>361359.95</v>
      </c>
    </row>
    <row r="29" spans="1:8" ht="38.25" x14ac:dyDescent="0.2">
      <c r="A29" s="30" t="s">
        <v>77</v>
      </c>
      <c r="B29" s="31">
        <v>851</v>
      </c>
      <c r="C29" s="19" t="s">
        <v>3</v>
      </c>
      <c r="D29" s="19" t="s">
        <v>4</v>
      </c>
      <c r="E29" s="32" t="s">
        <v>24</v>
      </c>
      <c r="F29" s="35">
        <v>240</v>
      </c>
      <c r="G29" s="36">
        <v>5000</v>
      </c>
      <c r="H29" s="36">
        <v>5000</v>
      </c>
    </row>
    <row r="30" spans="1:8" ht="38.25" x14ac:dyDescent="0.2">
      <c r="A30" s="25" t="s">
        <v>84</v>
      </c>
      <c r="B30" s="37">
        <v>851</v>
      </c>
      <c r="C30" s="18" t="s">
        <v>4</v>
      </c>
      <c r="D30" s="18" t="s">
        <v>9</v>
      </c>
      <c r="E30" s="38"/>
      <c r="F30" s="39"/>
      <c r="G30" s="40">
        <f t="shared" ref="G30:H33" si="2">G31</f>
        <v>74049.119999999995</v>
      </c>
      <c r="H30" s="40">
        <f t="shared" si="2"/>
        <v>57627.48</v>
      </c>
    </row>
    <row r="31" spans="1:8" ht="38.25" x14ac:dyDescent="0.2">
      <c r="A31" s="25" t="s">
        <v>85</v>
      </c>
      <c r="B31" s="29">
        <v>851</v>
      </c>
      <c r="C31" s="18" t="s">
        <v>4</v>
      </c>
      <c r="D31" s="18" t="s">
        <v>108</v>
      </c>
      <c r="E31" s="38"/>
      <c r="F31" s="39"/>
      <c r="G31" s="40">
        <f t="shared" si="2"/>
        <v>74049.119999999995</v>
      </c>
      <c r="H31" s="40">
        <f t="shared" si="2"/>
        <v>57627.48</v>
      </c>
    </row>
    <row r="32" spans="1:8" x14ac:dyDescent="0.2">
      <c r="A32" s="41" t="s">
        <v>20</v>
      </c>
      <c r="B32" s="18" t="s">
        <v>31</v>
      </c>
      <c r="C32" s="32" t="s">
        <v>4</v>
      </c>
      <c r="D32" s="32" t="s">
        <v>108</v>
      </c>
      <c r="E32" s="32" t="s">
        <v>23</v>
      </c>
      <c r="F32" s="35"/>
      <c r="G32" s="36">
        <f t="shared" si="2"/>
        <v>74049.119999999995</v>
      </c>
      <c r="H32" s="36">
        <f t="shared" si="2"/>
        <v>57627.48</v>
      </c>
    </row>
    <row r="33" spans="1:8" ht="76.5" x14ac:dyDescent="0.2">
      <c r="A33" s="41" t="s">
        <v>116</v>
      </c>
      <c r="B33" s="19" t="s">
        <v>31</v>
      </c>
      <c r="C33" s="32" t="s">
        <v>4</v>
      </c>
      <c r="D33" s="32" t="s">
        <v>108</v>
      </c>
      <c r="E33" s="32" t="s">
        <v>118</v>
      </c>
      <c r="F33" s="35"/>
      <c r="G33" s="36">
        <f t="shared" si="2"/>
        <v>74049.119999999995</v>
      </c>
      <c r="H33" s="36">
        <f t="shared" si="2"/>
        <v>57627.48</v>
      </c>
    </row>
    <row r="34" spans="1:8" x14ac:dyDescent="0.2">
      <c r="A34" s="41" t="s">
        <v>21</v>
      </c>
      <c r="B34" s="31">
        <v>851</v>
      </c>
      <c r="C34" s="32" t="s">
        <v>4</v>
      </c>
      <c r="D34" s="32" t="s">
        <v>108</v>
      </c>
      <c r="E34" s="32" t="s">
        <v>118</v>
      </c>
      <c r="F34" s="35">
        <v>540</v>
      </c>
      <c r="G34" s="36">
        <v>74049.119999999995</v>
      </c>
      <c r="H34" s="36">
        <v>57627.48</v>
      </c>
    </row>
    <row r="35" spans="1:8" x14ac:dyDescent="0.2">
      <c r="A35" s="25" t="s">
        <v>16</v>
      </c>
      <c r="B35" s="42">
        <v>851</v>
      </c>
      <c r="C35" s="18" t="s">
        <v>5</v>
      </c>
      <c r="D35" s="18" t="s">
        <v>9</v>
      </c>
      <c r="E35" s="26"/>
      <c r="F35" s="27"/>
      <c r="G35" s="43">
        <f>G36+G52</f>
        <v>37007137.920000002</v>
      </c>
      <c r="H35" s="43">
        <f>H36+H52</f>
        <v>17683412.810000002</v>
      </c>
    </row>
    <row r="36" spans="1:8" x14ac:dyDescent="0.2">
      <c r="A36" s="44" t="s">
        <v>14</v>
      </c>
      <c r="B36" s="42">
        <v>851</v>
      </c>
      <c r="C36" s="18" t="s">
        <v>5</v>
      </c>
      <c r="D36" s="18" t="s">
        <v>7</v>
      </c>
      <c r="E36" s="26"/>
      <c r="F36" s="27"/>
      <c r="G36" s="43">
        <f>G42+G37+G47</f>
        <v>36707137.920000002</v>
      </c>
      <c r="H36" s="43">
        <f>H42+H37+H47</f>
        <v>17383412.810000002</v>
      </c>
    </row>
    <row r="37" spans="1:8" ht="63.75" x14ac:dyDescent="0.2">
      <c r="A37" s="45" t="s">
        <v>45</v>
      </c>
      <c r="B37" s="31">
        <v>851</v>
      </c>
      <c r="C37" s="19" t="s">
        <v>5</v>
      </c>
      <c r="D37" s="19" t="s">
        <v>7</v>
      </c>
      <c r="E37" s="46" t="s">
        <v>33</v>
      </c>
      <c r="F37" s="33"/>
      <c r="G37" s="34">
        <f t="shared" ref="G37:H40" si="3">G38</f>
        <v>32145115.399999999</v>
      </c>
      <c r="H37" s="34">
        <f t="shared" si="3"/>
        <v>14183224.220000001</v>
      </c>
    </row>
    <row r="38" spans="1:8" ht="13.5" x14ac:dyDescent="0.25">
      <c r="A38" s="47" t="s">
        <v>78</v>
      </c>
      <c r="B38" s="5">
        <v>851</v>
      </c>
      <c r="C38" s="19" t="s">
        <v>5</v>
      </c>
      <c r="D38" s="19" t="s">
        <v>7</v>
      </c>
      <c r="E38" s="46" t="s">
        <v>58</v>
      </c>
      <c r="F38" s="33"/>
      <c r="G38" s="34">
        <f t="shared" si="3"/>
        <v>32145115.399999999</v>
      </c>
      <c r="H38" s="34">
        <f t="shared" si="3"/>
        <v>14183224.220000001</v>
      </c>
    </row>
    <row r="39" spans="1:8" ht="76.5" x14ac:dyDescent="0.2">
      <c r="A39" s="48" t="s">
        <v>86</v>
      </c>
      <c r="B39" s="19" t="s">
        <v>31</v>
      </c>
      <c r="C39" s="19" t="s">
        <v>5</v>
      </c>
      <c r="D39" s="19" t="s">
        <v>7</v>
      </c>
      <c r="E39" s="46" t="s">
        <v>59</v>
      </c>
      <c r="F39" s="33"/>
      <c r="G39" s="34">
        <f t="shared" si="3"/>
        <v>32145115.399999999</v>
      </c>
      <c r="H39" s="34">
        <f t="shared" si="3"/>
        <v>14183224.220000001</v>
      </c>
    </row>
    <row r="40" spans="1:8" ht="63.75" x14ac:dyDescent="0.2">
      <c r="A40" s="48" t="s">
        <v>50</v>
      </c>
      <c r="B40" s="31">
        <v>851</v>
      </c>
      <c r="C40" s="19" t="s">
        <v>5</v>
      </c>
      <c r="D40" s="19" t="s">
        <v>7</v>
      </c>
      <c r="E40" s="46" t="s">
        <v>60</v>
      </c>
      <c r="F40" s="33"/>
      <c r="G40" s="34">
        <f t="shared" si="3"/>
        <v>32145115.399999999</v>
      </c>
      <c r="H40" s="34">
        <f t="shared" si="3"/>
        <v>14183224.220000001</v>
      </c>
    </row>
    <row r="41" spans="1:8" ht="38.25" x14ac:dyDescent="0.2">
      <c r="A41" s="49" t="s">
        <v>77</v>
      </c>
      <c r="B41" s="31">
        <v>851</v>
      </c>
      <c r="C41" s="19" t="s">
        <v>5</v>
      </c>
      <c r="D41" s="19" t="s">
        <v>7</v>
      </c>
      <c r="E41" s="46" t="s">
        <v>60</v>
      </c>
      <c r="F41" s="35">
        <v>240</v>
      </c>
      <c r="G41" s="34">
        <v>32145115.399999999</v>
      </c>
      <c r="H41" s="34">
        <v>14183224.220000001</v>
      </c>
    </row>
    <row r="42" spans="1:8" ht="38.25" x14ac:dyDescent="0.2">
      <c r="A42" s="50" t="s">
        <v>46</v>
      </c>
      <c r="B42" s="31">
        <v>851</v>
      </c>
      <c r="C42" s="19" t="s">
        <v>5</v>
      </c>
      <c r="D42" s="19" t="s">
        <v>7</v>
      </c>
      <c r="E42" s="46" t="s">
        <v>25</v>
      </c>
      <c r="F42" s="33"/>
      <c r="G42" s="34">
        <f t="shared" ref="G42:H45" si="4">+G43</f>
        <v>3700000</v>
      </c>
      <c r="H42" s="34">
        <f t="shared" si="4"/>
        <v>2338166.0699999998</v>
      </c>
    </row>
    <row r="43" spans="1:8" ht="13.5" x14ac:dyDescent="0.25">
      <c r="A43" s="51" t="s">
        <v>78</v>
      </c>
      <c r="B43" s="31">
        <v>851</v>
      </c>
      <c r="C43" s="19" t="s">
        <v>5</v>
      </c>
      <c r="D43" s="19" t="s">
        <v>7</v>
      </c>
      <c r="E43" s="46" t="s">
        <v>29</v>
      </c>
      <c r="F43" s="33"/>
      <c r="G43" s="34">
        <f t="shared" si="4"/>
        <v>3700000</v>
      </c>
      <c r="H43" s="34">
        <f t="shared" si="4"/>
        <v>2338166.0699999998</v>
      </c>
    </row>
    <row r="44" spans="1:8" ht="76.5" x14ac:dyDescent="0.2">
      <c r="A44" s="52" t="s">
        <v>87</v>
      </c>
      <c r="B44" s="5">
        <v>851</v>
      </c>
      <c r="C44" s="19" t="s">
        <v>5</v>
      </c>
      <c r="D44" s="19" t="s">
        <v>7</v>
      </c>
      <c r="E44" s="46" t="s">
        <v>63</v>
      </c>
      <c r="F44" s="33"/>
      <c r="G44" s="34">
        <f t="shared" si="4"/>
        <v>3700000</v>
      </c>
      <c r="H44" s="34">
        <f t="shared" si="4"/>
        <v>2338166.0699999998</v>
      </c>
    </row>
    <row r="45" spans="1:8" ht="76.5" x14ac:dyDescent="0.2">
      <c r="A45" s="53" t="s">
        <v>47</v>
      </c>
      <c r="B45" s="5">
        <v>851</v>
      </c>
      <c r="C45" s="19" t="s">
        <v>5</v>
      </c>
      <c r="D45" s="19" t="s">
        <v>7</v>
      </c>
      <c r="E45" s="46" t="s">
        <v>64</v>
      </c>
      <c r="F45" s="33"/>
      <c r="G45" s="34">
        <f t="shared" si="4"/>
        <v>3700000</v>
      </c>
      <c r="H45" s="34">
        <f t="shared" si="4"/>
        <v>2338166.0699999998</v>
      </c>
    </row>
    <row r="46" spans="1:8" ht="38.25" x14ac:dyDescent="0.2">
      <c r="A46" s="49" t="s">
        <v>77</v>
      </c>
      <c r="B46" s="5">
        <v>851</v>
      </c>
      <c r="C46" s="19" t="s">
        <v>5</v>
      </c>
      <c r="D46" s="19" t="s">
        <v>7</v>
      </c>
      <c r="E46" s="46" t="s">
        <v>64</v>
      </c>
      <c r="F46" s="35">
        <v>240</v>
      </c>
      <c r="G46" s="54">
        <v>3700000</v>
      </c>
      <c r="H46" s="54">
        <v>2338166.0699999998</v>
      </c>
    </row>
    <row r="47" spans="1:8" s="2" customFormat="1" x14ac:dyDescent="0.2">
      <c r="A47" s="55" t="s">
        <v>20</v>
      </c>
      <c r="B47" s="5">
        <v>851</v>
      </c>
      <c r="C47" s="56" t="s">
        <v>5</v>
      </c>
      <c r="D47" s="56" t="s">
        <v>7</v>
      </c>
      <c r="E47" s="56" t="s">
        <v>62</v>
      </c>
      <c r="F47" s="56"/>
      <c r="G47" s="34">
        <f t="shared" ref="G47:H50" si="5">G48</f>
        <v>862022.52</v>
      </c>
      <c r="H47" s="34">
        <f t="shared" si="5"/>
        <v>862022.52</v>
      </c>
    </row>
    <row r="48" spans="1:8" ht="25.5" x14ac:dyDescent="0.2">
      <c r="A48" s="55" t="s">
        <v>61</v>
      </c>
      <c r="B48" s="31">
        <v>851</v>
      </c>
      <c r="C48" s="56" t="s">
        <v>5</v>
      </c>
      <c r="D48" s="56" t="s">
        <v>7</v>
      </c>
      <c r="E48" s="56" t="s">
        <v>23</v>
      </c>
      <c r="F48" s="56"/>
      <c r="G48" s="34">
        <f t="shared" si="5"/>
        <v>862022.52</v>
      </c>
      <c r="H48" s="34">
        <f t="shared" si="5"/>
        <v>862022.52</v>
      </c>
    </row>
    <row r="49" spans="1:8" ht="25.5" x14ac:dyDescent="0.2">
      <c r="A49" s="55" t="s">
        <v>61</v>
      </c>
      <c r="B49" s="31">
        <v>851</v>
      </c>
      <c r="C49" s="56" t="s">
        <v>5</v>
      </c>
      <c r="D49" s="56" t="s">
        <v>7</v>
      </c>
      <c r="E49" s="56" t="s">
        <v>23</v>
      </c>
      <c r="F49" s="56"/>
      <c r="G49" s="34">
        <f t="shared" si="5"/>
        <v>862022.52</v>
      </c>
      <c r="H49" s="34">
        <f t="shared" si="5"/>
        <v>862022.52</v>
      </c>
    </row>
    <row r="50" spans="1:8" ht="140.25" x14ac:dyDescent="0.2">
      <c r="A50" s="55" t="s">
        <v>117</v>
      </c>
      <c r="B50" s="5">
        <v>851</v>
      </c>
      <c r="C50" s="56" t="s">
        <v>5</v>
      </c>
      <c r="D50" s="56" t="s">
        <v>7</v>
      </c>
      <c r="E50" s="56" t="s">
        <v>119</v>
      </c>
      <c r="F50" s="56"/>
      <c r="G50" s="34">
        <f t="shared" si="5"/>
        <v>862022.52</v>
      </c>
      <c r="H50" s="34">
        <f t="shared" si="5"/>
        <v>862022.52</v>
      </c>
    </row>
    <row r="51" spans="1:8" ht="38.25" x14ac:dyDescent="0.2">
      <c r="A51" s="55" t="s">
        <v>77</v>
      </c>
      <c r="B51" s="31">
        <v>851</v>
      </c>
      <c r="C51" s="56" t="s">
        <v>5</v>
      </c>
      <c r="D51" s="56" t="s">
        <v>7</v>
      </c>
      <c r="E51" s="56" t="s">
        <v>119</v>
      </c>
      <c r="F51" s="56" t="s">
        <v>120</v>
      </c>
      <c r="G51" s="34">
        <v>862022.52</v>
      </c>
      <c r="H51" s="34">
        <v>862022.52</v>
      </c>
    </row>
    <row r="52" spans="1:8" s="3" customFormat="1" ht="25.5" x14ac:dyDescent="0.2">
      <c r="A52" s="57" t="s">
        <v>88</v>
      </c>
      <c r="B52" s="29">
        <v>851</v>
      </c>
      <c r="C52" s="18" t="s">
        <v>5</v>
      </c>
      <c r="D52" s="18" t="s">
        <v>109</v>
      </c>
      <c r="E52" s="26"/>
      <c r="F52" s="39"/>
      <c r="G52" s="58">
        <f t="shared" ref="G52:H56" si="6">G53</f>
        <v>300000</v>
      </c>
      <c r="H52" s="58">
        <f t="shared" si="6"/>
        <v>300000</v>
      </c>
    </row>
    <row r="53" spans="1:8" ht="38.25" x14ac:dyDescent="0.2">
      <c r="A53" s="57" t="s">
        <v>46</v>
      </c>
      <c r="B53" s="5">
        <v>851</v>
      </c>
      <c r="C53" s="19" t="s">
        <v>5</v>
      </c>
      <c r="D53" s="19" t="s">
        <v>109</v>
      </c>
      <c r="E53" s="46" t="s">
        <v>25</v>
      </c>
      <c r="F53" s="35"/>
      <c r="G53" s="54">
        <f t="shared" si="6"/>
        <v>300000</v>
      </c>
      <c r="H53" s="54">
        <f t="shared" si="6"/>
        <v>300000</v>
      </c>
    </row>
    <row r="54" spans="1:8" ht="13.5" x14ac:dyDescent="0.25">
      <c r="A54" s="59" t="s">
        <v>78</v>
      </c>
      <c r="B54" s="5">
        <v>851</v>
      </c>
      <c r="C54" s="19" t="s">
        <v>5</v>
      </c>
      <c r="D54" s="19" t="s">
        <v>109</v>
      </c>
      <c r="E54" s="46" t="s">
        <v>29</v>
      </c>
      <c r="F54" s="35"/>
      <c r="G54" s="54">
        <f t="shared" si="6"/>
        <v>300000</v>
      </c>
      <c r="H54" s="54">
        <f t="shared" si="6"/>
        <v>300000</v>
      </c>
    </row>
    <row r="55" spans="1:8" ht="51" x14ac:dyDescent="0.2">
      <c r="A55" s="60" t="s">
        <v>89</v>
      </c>
      <c r="B55" s="5">
        <v>851</v>
      </c>
      <c r="C55" s="19" t="s">
        <v>5</v>
      </c>
      <c r="D55" s="19" t="s">
        <v>109</v>
      </c>
      <c r="E55" s="46" t="s">
        <v>110</v>
      </c>
      <c r="F55" s="35"/>
      <c r="G55" s="54">
        <f t="shared" si="6"/>
        <v>300000</v>
      </c>
      <c r="H55" s="54">
        <f t="shared" si="6"/>
        <v>300000</v>
      </c>
    </row>
    <row r="56" spans="1:8" ht="38.25" x14ac:dyDescent="0.2">
      <c r="A56" s="49" t="s">
        <v>90</v>
      </c>
      <c r="B56" s="5">
        <v>851</v>
      </c>
      <c r="C56" s="19" t="s">
        <v>5</v>
      </c>
      <c r="D56" s="19" t="s">
        <v>109</v>
      </c>
      <c r="E56" s="46" t="s">
        <v>111</v>
      </c>
      <c r="F56" s="35"/>
      <c r="G56" s="54">
        <f t="shared" si="6"/>
        <v>300000</v>
      </c>
      <c r="H56" s="54">
        <f t="shared" si="6"/>
        <v>300000</v>
      </c>
    </row>
    <row r="57" spans="1:8" ht="38.25" x14ac:dyDescent="0.2">
      <c r="A57" s="49" t="s">
        <v>77</v>
      </c>
      <c r="B57" s="5">
        <v>851</v>
      </c>
      <c r="C57" s="19" t="s">
        <v>5</v>
      </c>
      <c r="D57" s="19" t="s">
        <v>109</v>
      </c>
      <c r="E57" s="46" t="s">
        <v>111</v>
      </c>
      <c r="F57" s="35">
        <v>240</v>
      </c>
      <c r="G57" s="54">
        <v>300000</v>
      </c>
      <c r="H57" s="54">
        <v>300000</v>
      </c>
    </row>
    <row r="58" spans="1:8" s="3" customFormat="1" ht="25.5" x14ac:dyDescent="0.2">
      <c r="A58" s="25" t="s">
        <v>17</v>
      </c>
      <c r="B58" s="29">
        <v>851</v>
      </c>
      <c r="C58" s="18" t="s">
        <v>6</v>
      </c>
      <c r="D58" s="18" t="s">
        <v>9</v>
      </c>
      <c r="E58" s="26"/>
      <c r="F58" s="27"/>
      <c r="G58" s="43">
        <f>G59+G65</f>
        <v>21461877.98</v>
      </c>
      <c r="H58" s="43">
        <f>H59+H65</f>
        <v>17637456.77</v>
      </c>
    </row>
    <row r="59" spans="1:8" s="3" customFormat="1" x14ac:dyDescent="0.2">
      <c r="A59" s="25" t="s">
        <v>8</v>
      </c>
      <c r="B59" s="29">
        <v>851</v>
      </c>
      <c r="C59" s="18" t="s">
        <v>6</v>
      </c>
      <c r="D59" s="18" t="s">
        <v>3</v>
      </c>
      <c r="E59" s="26"/>
      <c r="F59" s="27"/>
      <c r="G59" s="43">
        <f t="shared" ref="G59:H63" si="7">+G60</f>
        <v>2298567.98</v>
      </c>
      <c r="H59" s="43">
        <f t="shared" si="7"/>
        <v>1268157.77</v>
      </c>
    </row>
    <row r="60" spans="1:8" ht="51" x14ac:dyDescent="0.2">
      <c r="A60" s="50" t="s">
        <v>91</v>
      </c>
      <c r="B60" s="5">
        <v>851</v>
      </c>
      <c r="C60" s="19" t="s">
        <v>6</v>
      </c>
      <c r="D60" s="19" t="s">
        <v>3</v>
      </c>
      <c r="E60" s="46" t="s">
        <v>26</v>
      </c>
      <c r="F60" s="33"/>
      <c r="G60" s="34">
        <f t="shared" si="7"/>
        <v>2298567.98</v>
      </c>
      <c r="H60" s="34">
        <f t="shared" si="7"/>
        <v>1268157.77</v>
      </c>
    </row>
    <row r="61" spans="1:8" ht="13.5" x14ac:dyDescent="0.25">
      <c r="A61" s="61" t="s">
        <v>78</v>
      </c>
      <c r="B61" s="5">
        <v>851</v>
      </c>
      <c r="C61" s="19" t="s">
        <v>6</v>
      </c>
      <c r="D61" s="19" t="s">
        <v>3</v>
      </c>
      <c r="E61" s="46" t="s">
        <v>65</v>
      </c>
      <c r="F61" s="33"/>
      <c r="G61" s="34">
        <f t="shared" si="7"/>
        <v>2298567.98</v>
      </c>
      <c r="H61" s="34">
        <f t="shared" si="7"/>
        <v>1268157.77</v>
      </c>
    </row>
    <row r="62" spans="1:8" ht="51" x14ac:dyDescent="0.2">
      <c r="A62" s="62" t="s">
        <v>92</v>
      </c>
      <c r="B62" s="5">
        <v>851</v>
      </c>
      <c r="C62" s="19" t="s">
        <v>6</v>
      </c>
      <c r="D62" s="19" t="s">
        <v>3</v>
      </c>
      <c r="E62" s="46" t="s">
        <v>66</v>
      </c>
      <c r="F62" s="33"/>
      <c r="G62" s="34">
        <f t="shared" si="7"/>
        <v>2298567.98</v>
      </c>
      <c r="H62" s="34">
        <f t="shared" si="7"/>
        <v>1268157.77</v>
      </c>
    </row>
    <row r="63" spans="1:8" ht="38.25" x14ac:dyDescent="0.2">
      <c r="A63" s="63" t="s">
        <v>27</v>
      </c>
      <c r="B63" s="5">
        <v>851</v>
      </c>
      <c r="C63" s="19" t="s">
        <v>6</v>
      </c>
      <c r="D63" s="19" t="s">
        <v>3</v>
      </c>
      <c r="E63" s="46" t="s">
        <v>67</v>
      </c>
      <c r="F63" s="33"/>
      <c r="G63" s="34">
        <f t="shared" si="7"/>
        <v>2298567.98</v>
      </c>
      <c r="H63" s="34">
        <f t="shared" si="7"/>
        <v>1268157.77</v>
      </c>
    </row>
    <row r="64" spans="1:8" ht="38.25" x14ac:dyDescent="0.2">
      <c r="A64" s="49" t="s">
        <v>77</v>
      </c>
      <c r="B64" s="5">
        <v>851</v>
      </c>
      <c r="C64" s="16" t="s">
        <v>6</v>
      </c>
      <c r="D64" s="16" t="s">
        <v>3</v>
      </c>
      <c r="E64" s="46" t="s">
        <v>67</v>
      </c>
      <c r="F64" s="35">
        <v>240</v>
      </c>
      <c r="G64" s="34">
        <v>2298567.98</v>
      </c>
      <c r="H64" s="34">
        <v>1268157.77</v>
      </c>
    </row>
    <row r="65" spans="1:8" s="3" customFormat="1" x14ac:dyDescent="0.2">
      <c r="A65" s="25" t="s">
        <v>10</v>
      </c>
      <c r="B65" s="29">
        <v>851</v>
      </c>
      <c r="C65" s="9" t="s">
        <v>6</v>
      </c>
      <c r="D65" s="9" t="s">
        <v>4</v>
      </c>
      <c r="E65" s="26"/>
      <c r="F65" s="27"/>
      <c r="G65" s="43">
        <f>G66+G82</f>
        <v>19163310</v>
      </c>
      <c r="H65" s="43">
        <f>H66+H82</f>
        <v>16369299</v>
      </c>
    </row>
    <row r="66" spans="1:8" ht="38.25" x14ac:dyDescent="0.2">
      <c r="A66" s="50" t="s">
        <v>46</v>
      </c>
      <c r="B66" s="5">
        <v>851</v>
      </c>
      <c r="C66" s="16" t="s">
        <v>6</v>
      </c>
      <c r="D66" s="16" t="s">
        <v>4</v>
      </c>
      <c r="E66" s="32" t="s">
        <v>25</v>
      </c>
      <c r="F66" s="33"/>
      <c r="G66" s="34">
        <f>G67+G74+G77+G71</f>
        <v>17747210</v>
      </c>
      <c r="H66" s="34">
        <f>H67+H74+H77+H71</f>
        <v>15168097.66</v>
      </c>
    </row>
    <row r="67" spans="1:8" ht="13.5" x14ac:dyDescent="0.25">
      <c r="A67" s="51" t="s">
        <v>78</v>
      </c>
      <c r="B67" s="5">
        <v>851</v>
      </c>
      <c r="C67" s="16" t="s">
        <v>6</v>
      </c>
      <c r="D67" s="16" t="s">
        <v>4</v>
      </c>
      <c r="E67" s="32" t="s">
        <v>29</v>
      </c>
      <c r="F67" s="33"/>
      <c r="G67" s="34">
        <f>+G68</f>
        <v>3249132.45</v>
      </c>
      <c r="H67" s="34">
        <f>+H68</f>
        <v>3010195.08</v>
      </c>
    </row>
    <row r="68" spans="1:8" ht="38.25" x14ac:dyDescent="0.2">
      <c r="A68" s="52" t="s">
        <v>93</v>
      </c>
      <c r="B68" s="5">
        <v>851</v>
      </c>
      <c r="C68" s="16" t="s">
        <v>6</v>
      </c>
      <c r="D68" s="16" t="s">
        <v>4</v>
      </c>
      <c r="E68" s="32" t="s">
        <v>28</v>
      </c>
      <c r="F68" s="33"/>
      <c r="G68" s="34">
        <f>+G69</f>
        <v>3249132.45</v>
      </c>
      <c r="H68" s="34">
        <f>+H69</f>
        <v>3010195.08</v>
      </c>
    </row>
    <row r="69" spans="1:8" ht="38.25" x14ac:dyDescent="0.2">
      <c r="A69" s="53" t="s">
        <v>94</v>
      </c>
      <c r="B69" s="46">
        <v>851</v>
      </c>
      <c r="C69" s="16" t="s">
        <v>6</v>
      </c>
      <c r="D69" s="16" t="s">
        <v>4</v>
      </c>
      <c r="E69" s="32" t="s">
        <v>68</v>
      </c>
      <c r="F69" s="33"/>
      <c r="G69" s="34">
        <f>G70</f>
        <v>3249132.45</v>
      </c>
      <c r="H69" s="34">
        <f>H70</f>
        <v>3010195.08</v>
      </c>
    </row>
    <row r="70" spans="1:8" ht="38.25" x14ac:dyDescent="0.2">
      <c r="A70" s="49" t="s">
        <v>77</v>
      </c>
      <c r="B70" s="46">
        <v>851</v>
      </c>
      <c r="C70" s="16" t="s">
        <v>6</v>
      </c>
      <c r="D70" s="16" t="s">
        <v>4</v>
      </c>
      <c r="E70" s="32" t="s">
        <v>68</v>
      </c>
      <c r="F70" s="35">
        <v>240</v>
      </c>
      <c r="G70" s="34">
        <v>3249132.45</v>
      </c>
      <c r="H70" s="34">
        <v>3010195.08</v>
      </c>
    </row>
    <row r="71" spans="1:8" ht="38.25" x14ac:dyDescent="0.2">
      <c r="A71" s="64" t="s">
        <v>95</v>
      </c>
      <c r="B71" s="32" t="s">
        <v>31</v>
      </c>
      <c r="C71" s="16" t="s">
        <v>6</v>
      </c>
      <c r="D71" s="16" t="s">
        <v>4</v>
      </c>
      <c r="E71" s="32" t="s">
        <v>112</v>
      </c>
      <c r="F71" s="33"/>
      <c r="G71" s="34">
        <f>G72</f>
        <v>500000</v>
      </c>
      <c r="H71" s="34">
        <f>H72</f>
        <v>474672.01</v>
      </c>
    </row>
    <row r="72" spans="1:8" ht="25.5" x14ac:dyDescent="0.2">
      <c r="A72" s="64" t="s">
        <v>96</v>
      </c>
      <c r="B72" s="32" t="s">
        <v>31</v>
      </c>
      <c r="C72" s="16" t="s">
        <v>6</v>
      </c>
      <c r="D72" s="16" t="s">
        <v>4</v>
      </c>
      <c r="E72" s="32" t="s">
        <v>69</v>
      </c>
      <c r="F72" s="33"/>
      <c r="G72" s="34">
        <f>G73</f>
        <v>500000</v>
      </c>
      <c r="H72" s="34">
        <f>H73</f>
        <v>474672.01</v>
      </c>
    </row>
    <row r="73" spans="1:8" ht="38.25" x14ac:dyDescent="0.2">
      <c r="A73" s="64" t="s">
        <v>97</v>
      </c>
      <c r="B73" s="65">
        <v>851</v>
      </c>
      <c r="C73" s="16" t="s">
        <v>6</v>
      </c>
      <c r="D73" s="16" t="s">
        <v>4</v>
      </c>
      <c r="E73" s="32" t="s">
        <v>69</v>
      </c>
      <c r="F73" s="35">
        <v>240</v>
      </c>
      <c r="G73" s="34">
        <v>500000</v>
      </c>
      <c r="H73" s="34">
        <v>474672.01</v>
      </c>
    </row>
    <row r="74" spans="1:8" ht="25.5" x14ac:dyDescent="0.2">
      <c r="A74" s="52" t="s">
        <v>98</v>
      </c>
      <c r="B74" s="65">
        <v>851</v>
      </c>
      <c r="C74" s="16" t="s">
        <v>6</v>
      </c>
      <c r="D74" s="16" t="s">
        <v>4</v>
      </c>
      <c r="E74" s="32" t="s">
        <v>70</v>
      </c>
      <c r="F74" s="35"/>
      <c r="G74" s="34">
        <f>G75</f>
        <v>320867.55</v>
      </c>
      <c r="H74" s="34">
        <f>H75</f>
        <v>46266.06</v>
      </c>
    </row>
    <row r="75" spans="1:8" ht="38.25" x14ac:dyDescent="0.2">
      <c r="A75" s="53" t="s">
        <v>99</v>
      </c>
      <c r="B75" s="65">
        <v>851</v>
      </c>
      <c r="C75" s="16" t="s">
        <v>6</v>
      </c>
      <c r="D75" s="16" t="s">
        <v>4</v>
      </c>
      <c r="E75" s="32" t="s">
        <v>71</v>
      </c>
      <c r="F75" s="35"/>
      <c r="G75" s="66">
        <f>G76</f>
        <v>320867.55</v>
      </c>
      <c r="H75" s="66">
        <f>H76</f>
        <v>46266.06</v>
      </c>
    </row>
    <row r="76" spans="1:8" ht="38.25" x14ac:dyDescent="0.2">
      <c r="A76" s="49" t="s">
        <v>77</v>
      </c>
      <c r="B76" s="65">
        <v>851</v>
      </c>
      <c r="C76" s="16" t="s">
        <v>6</v>
      </c>
      <c r="D76" s="16" t="s">
        <v>4</v>
      </c>
      <c r="E76" s="32" t="s">
        <v>71</v>
      </c>
      <c r="F76" s="35">
        <v>240</v>
      </c>
      <c r="G76" s="34">
        <v>320867.55</v>
      </c>
      <c r="H76" s="34">
        <v>46266.06</v>
      </c>
    </row>
    <row r="77" spans="1:8" ht="38.25" x14ac:dyDescent="0.2">
      <c r="A77" s="52" t="s">
        <v>100</v>
      </c>
      <c r="B77" s="65">
        <v>851</v>
      </c>
      <c r="C77" s="16" t="s">
        <v>6</v>
      </c>
      <c r="D77" s="16" t="s">
        <v>4</v>
      </c>
      <c r="E77" s="32" t="s">
        <v>72</v>
      </c>
      <c r="F77" s="35"/>
      <c r="G77" s="34">
        <f>G78+G80</f>
        <v>13677210</v>
      </c>
      <c r="H77" s="34">
        <f>H78+H80</f>
        <v>11636964.51</v>
      </c>
    </row>
    <row r="78" spans="1:8" ht="51" x14ac:dyDescent="0.2">
      <c r="A78" s="67" t="s">
        <v>101</v>
      </c>
      <c r="B78" s="65">
        <v>851</v>
      </c>
      <c r="C78" s="16" t="s">
        <v>6</v>
      </c>
      <c r="D78" s="16" t="s">
        <v>4</v>
      </c>
      <c r="E78" s="32" t="s">
        <v>73</v>
      </c>
      <c r="F78" s="33"/>
      <c r="G78" s="34">
        <f>G79</f>
        <v>11624600</v>
      </c>
      <c r="H78" s="34">
        <f>H79</f>
        <v>10268422.23</v>
      </c>
    </row>
    <row r="79" spans="1:8" x14ac:dyDescent="0.2">
      <c r="A79" s="68" t="s">
        <v>21</v>
      </c>
      <c r="B79" s="65">
        <v>851</v>
      </c>
      <c r="C79" s="16" t="s">
        <v>6</v>
      </c>
      <c r="D79" s="16" t="s">
        <v>4</v>
      </c>
      <c r="E79" s="32" t="s">
        <v>73</v>
      </c>
      <c r="F79" s="33" t="s">
        <v>22</v>
      </c>
      <c r="G79" s="34">
        <v>11624600</v>
      </c>
      <c r="H79" s="34">
        <v>10268422.23</v>
      </c>
    </row>
    <row r="80" spans="1:8" ht="25.5" x14ac:dyDescent="0.2">
      <c r="A80" s="68" t="s">
        <v>102</v>
      </c>
      <c r="B80" s="65">
        <v>851</v>
      </c>
      <c r="C80" s="16" t="s">
        <v>6</v>
      </c>
      <c r="D80" s="16" t="s">
        <v>4</v>
      </c>
      <c r="E80" s="32" t="s">
        <v>113</v>
      </c>
      <c r="F80" s="35"/>
      <c r="G80" s="34">
        <f>G81</f>
        <v>2052610</v>
      </c>
      <c r="H80" s="34">
        <f>H81</f>
        <v>1368542.28</v>
      </c>
    </row>
    <row r="81" spans="1:8" ht="38.25" x14ac:dyDescent="0.2">
      <c r="A81" s="68" t="s">
        <v>77</v>
      </c>
      <c r="B81" s="65">
        <v>851</v>
      </c>
      <c r="C81" s="16" t="s">
        <v>6</v>
      </c>
      <c r="D81" s="16" t="s">
        <v>4</v>
      </c>
      <c r="E81" s="32" t="s">
        <v>113</v>
      </c>
      <c r="F81" s="35">
        <v>240</v>
      </c>
      <c r="G81" s="34">
        <v>2052610</v>
      </c>
      <c r="H81" s="34">
        <v>1368542.28</v>
      </c>
    </row>
    <row r="82" spans="1:8" ht="38.25" x14ac:dyDescent="0.2">
      <c r="A82" s="57" t="s">
        <v>103</v>
      </c>
      <c r="B82" s="69">
        <v>851</v>
      </c>
      <c r="C82" s="9" t="s">
        <v>6</v>
      </c>
      <c r="D82" s="9" t="s">
        <v>4</v>
      </c>
      <c r="E82" s="38" t="s">
        <v>44</v>
      </c>
      <c r="F82" s="27"/>
      <c r="G82" s="43">
        <f t="shared" ref="G82:H85" si="8">G83</f>
        <v>1416100</v>
      </c>
      <c r="H82" s="43">
        <f t="shared" si="8"/>
        <v>1201201.3400000001</v>
      </c>
    </row>
    <row r="83" spans="1:8" ht="13.5" x14ac:dyDescent="0.25">
      <c r="A83" s="59" t="s">
        <v>78</v>
      </c>
      <c r="B83" s="65">
        <v>851</v>
      </c>
      <c r="C83" s="16" t="s">
        <v>6</v>
      </c>
      <c r="D83" s="16" t="s">
        <v>4</v>
      </c>
      <c r="E83" s="32" t="s">
        <v>74</v>
      </c>
      <c r="F83" s="27"/>
      <c r="G83" s="43">
        <f t="shared" si="8"/>
        <v>1416100</v>
      </c>
      <c r="H83" s="43">
        <f t="shared" si="8"/>
        <v>1201201.3400000001</v>
      </c>
    </row>
    <row r="84" spans="1:8" ht="38.25" x14ac:dyDescent="0.2">
      <c r="A84" s="60" t="s">
        <v>104</v>
      </c>
      <c r="B84" s="65">
        <v>851</v>
      </c>
      <c r="C84" s="16" t="s">
        <v>6</v>
      </c>
      <c r="D84" s="16" t="s">
        <v>4</v>
      </c>
      <c r="E84" s="32" t="s">
        <v>75</v>
      </c>
      <c r="F84" s="33"/>
      <c r="G84" s="34">
        <f t="shared" si="8"/>
        <v>1416100</v>
      </c>
      <c r="H84" s="34">
        <f t="shared" si="8"/>
        <v>1201201.3400000001</v>
      </c>
    </row>
    <row r="85" spans="1:8" ht="51" x14ac:dyDescent="0.2">
      <c r="A85" s="63" t="s">
        <v>43</v>
      </c>
      <c r="B85" s="65">
        <v>851</v>
      </c>
      <c r="C85" s="16" t="s">
        <v>6</v>
      </c>
      <c r="D85" s="16" t="s">
        <v>4</v>
      </c>
      <c r="E85" s="32" t="s">
        <v>76</v>
      </c>
      <c r="F85" s="33"/>
      <c r="G85" s="34">
        <f t="shared" si="8"/>
        <v>1416100</v>
      </c>
      <c r="H85" s="34">
        <f t="shared" si="8"/>
        <v>1201201.3400000001</v>
      </c>
    </row>
    <row r="86" spans="1:8" x14ac:dyDescent="0.2">
      <c r="A86" s="49" t="s">
        <v>21</v>
      </c>
      <c r="B86" s="65">
        <v>851</v>
      </c>
      <c r="C86" s="16" t="s">
        <v>6</v>
      </c>
      <c r="D86" s="16" t="s">
        <v>4</v>
      </c>
      <c r="E86" s="32" t="s">
        <v>76</v>
      </c>
      <c r="F86" s="33" t="s">
        <v>22</v>
      </c>
      <c r="G86" s="34">
        <v>1416100</v>
      </c>
      <c r="H86" s="34">
        <v>1201201.3400000001</v>
      </c>
    </row>
    <row r="87" spans="1:8" s="3" customFormat="1" x14ac:dyDescent="0.2">
      <c r="A87" s="57" t="s">
        <v>34</v>
      </c>
      <c r="B87" s="69">
        <v>851</v>
      </c>
      <c r="C87" s="9" t="s">
        <v>35</v>
      </c>
      <c r="D87" s="9" t="s">
        <v>9</v>
      </c>
      <c r="E87" s="26"/>
      <c r="F87" s="27"/>
      <c r="G87" s="43">
        <f t="shared" ref="G87:H92" si="9">+G88</f>
        <v>741241.9</v>
      </c>
      <c r="H87" s="43">
        <f t="shared" si="9"/>
        <v>441238.12</v>
      </c>
    </row>
    <row r="88" spans="1:8" s="3" customFormat="1" ht="25.5" x14ac:dyDescent="0.2">
      <c r="A88" s="57" t="s">
        <v>36</v>
      </c>
      <c r="B88" s="69">
        <v>851</v>
      </c>
      <c r="C88" s="9" t="s">
        <v>35</v>
      </c>
      <c r="D88" s="9" t="s">
        <v>6</v>
      </c>
      <c r="E88" s="26"/>
      <c r="F88" s="27"/>
      <c r="G88" s="43">
        <f>+G89+G94</f>
        <v>741241.9</v>
      </c>
      <c r="H88" s="43">
        <f>+H89+H94</f>
        <v>441238.12</v>
      </c>
    </row>
    <row r="89" spans="1:8" ht="38.25" x14ac:dyDescent="0.2">
      <c r="A89" s="57" t="s">
        <v>48</v>
      </c>
      <c r="B89" s="65">
        <v>851</v>
      </c>
      <c r="C89" s="16" t="s">
        <v>35</v>
      </c>
      <c r="D89" s="16" t="s">
        <v>6</v>
      </c>
      <c r="E89" s="46" t="s">
        <v>37</v>
      </c>
      <c r="F89" s="33"/>
      <c r="G89" s="34">
        <f t="shared" si="9"/>
        <v>300000</v>
      </c>
      <c r="H89" s="34">
        <f t="shared" si="9"/>
        <v>0</v>
      </c>
    </row>
    <row r="90" spans="1:8" ht="13.5" x14ac:dyDescent="0.25">
      <c r="A90" s="59" t="s">
        <v>78</v>
      </c>
      <c r="B90" s="65">
        <v>851</v>
      </c>
      <c r="C90" s="16" t="s">
        <v>35</v>
      </c>
      <c r="D90" s="16" t="s">
        <v>6</v>
      </c>
      <c r="E90" s="46" t="s">
        <v>55</v>
      </c>
      <c r="F90" s="33"/>
      <c r="G90" s="34">
        <f t="shared" si="9"/>
        <v>300000</v>
      </c>
      <c r="H90" s="34">
        <f t="shared" si="9"/>
        <v>0</v>
      </c>
    </row>
    <row r="91" spans="1:8" ht="38.25" x14ac:dyDescent="0.2">
      <c r="A91" s="49" t="s">
        <v>79</v>
      </c>
      <c r="B91" s="65">
        <v>851</v>
      </c>
      <c r="C91" s="16" t="s">
        <v>35</v>
      </c>
      <c r="D91" s="16" t="s">
        <v>6</v>
      </c>
      <c r="E91" s="46" t="s">
        <v>56</v>
      </c>
      <c r="F91" s="33"/>
      <c r="G91" s="34">
        <f t="shared" si="9"/>
        <v>300000</v>
      </c>
      <c r="H91" s="34">
        <f t="shared" si="9"/>
        <v>0</v>
      </c>
    </row>
    <row r="92" spans="1:8" ht="51" x14ac:dyDescent="0.2">
      <c r="A92" s="49" t="s">
        <v>38</v>
      </c>
      <c r="B92" s="65">
        <v>851</v>
      </c>
      <c r="C92" s="16" t="s">
        <v>35</v>
      </c>
      <c r="D92" s="16" t="s">
        <v>6</v>
      </c>
      <c r="E92" s="46" t="s">
        <v>57</v>
      </c>
      <c r="F92" s="33"/>
      <c r="G92" s="34">
        <f t="shared" si="9"/>
        <v>300000</v>
      </c>
      <c r="H92" s="34">
        <f t="shared" si="9"/>
        <v>0</v>
      </c>
    </row>
    <row r="93" spans="1:8" ht="38.25" x14ac:dyDescent="0.2">
      <c r="A93" s="49" t="s">
        <v>77</v>
      </c>
      <c r="B93" s="4">
        <v>851</v>
      </c>
      <c r="C93" s="16" t="s">
        <v>35</v>
      </c>
      <c r="D93" s="16" t="s">
        <v>6</v>
      </c>
      <c r="E93" s="46" t="s">
        <v>57</v>
      </c>
      <c r="F93" s="35">
        <v>240</v>
      </c>
      <c r="G93" s="34">
        <v>300000</v>
      </c>
      <c r="H93" s="34">
        <v>0</v>
      </c>
    </row>
    <row r="94" spans="1:8" x14ac:dyDescent="0.2">
      <c r="A94" s="82" t="s">
        <v>20</v>
      </c>
      <c r="B94" s="83" t="s">
        <v>31</v>
      </c>
      <c r="C94" s="83" t="s">
        <v>35</v>
      </c>
      <c r="D94" s="83" t="s">
        <v>6</v>
      </c>
      <c r="E94" s="56" t="s">
        <v>62</v>
      </c>
      <c r="F94" s="35"/>
      <c r="G94" s="34">
        <f t="shared" ref="G94:H97" si="10">G95</f>
        <v>441241.9</v>
      </c>
      <c r="H94" s="34">
        <f t="shared" si="10"/>
        <v>441238.12</v>
      </c>
    </row>
    <row r="95" spans="1:8" ht="25.5" x14ac:dyDescent="0.2">
      <c r="A95" s="55" t="s">
        <v>61</v>
      </c>
      <c r="B95" s="83" t="s">
        <v>31</v>
      </c>
      <c r="C95" s="83" t="s">
        <v>35</v>
      </c>
      <c r="D95" s="83" t="s">
        <v>6</v>
      </c>
      <c r="E95" s="56" t="s">
        <v>23</v>
      </c>
      <c r="F95" s="35"/>
      <c r="G95" s="34">
        <f t="shared" si="10"/>
        <v>441241.9</v>
      </c>
      <c r="H95" s="34">
        <f t="shared" si="10"/>
        <v>441238.12</v>
      </c>
    </row>
    <row r="96" spans="1:8" ht="25.5" x14ac:dyDescent="0.2">
      <c r="A96" s="55" t="s">
        <v>61</v>
      </c>
      <c r="B96" s="83" t="s">
        <v>31</v>
      </c>
      <c r="C96" s="83" t="s">
        <v>35</v>
      </c>
      <c r="D96" s="83" t="s">
        <v>6</v>
      </c>
      <c r="E96" s="56" t="s">
        <v>23</v>
      </c>
      <c r="F96" s="35"/>
      <c r="G96" s="34">
        <f t="shared" si="10"/>
        <v>441241.9</v>
      </c>
      <c r="H96" s="34">
        <f t="shared" si="10"/>
        <v>441238.12</v>
      </c>
    </row>
    <row r="97" spans="1:8" ht="153" x14ac:dyDescent="0.2">
      <c r="A97" s="55" t="s">
        <v>124</v>
      </c>
      <c r="B97" s="83" t="s">
        <v>31</v>
      </c>
      <c r="C97" s="83" t="s">
        <v>35</v>
      </c>
      <c r="D97" s="83" t="s">
        <v>6</v>
      </c>
      <c r="E97" s="56" t="s">
        <v>125</v>
      </c>
      <c r="F97" s="35"/>
      <c r="G97" s="34">
        <f t="shared" si="10"/>
        <v>441241.9</v>
      </c>
      <c r="H97" s="34">
        <f t="shared" si="10"/>
        <v>441238.12</v>
      </c>
    </row>
    <row r="98" spans="1:8" ht="38.25" x14ac:dyDescent="0.2">
      <c r="A98" s="49" t="s">
        <v>77</v>
      </c>
      <c r="B98" s="16" t="s">
        <v>31</v>
      </c>
      <c r="C98" s="16" t="s">
        <v>35</v>
      </c>
      <c r="D98" s="16" t="s">
        <v>6</v>
      </c>
      <c r="E98" s="46" t="s">
        <v>125</v>
      </c>
      <c r="F98" s="35">
        <v>240</v>
      </c>
      <c r="G98" s="34">
        <v>441241.9</v>
      </c>
      <c r="H98" s="34">
        <v>441238.12</v>
      </c>
    </row>
    <row r="99" spans="1:8" x14ac:dyDescent="0.2">
      <c r="A99" s="70" t="s">
        <v>11</v>
      </c>
      <c r="B99" s="4"/>
      <c r="C99" s="70"/>
      <c r="D99" s="71"/>
      <c r="E99" s="73"/>
      <c r="F99" s="72"/>
      <c r="G99" s="43">
        <f>G9+G24+G30+G35+G58+G87</f>
        <v>59950395.869999997</v>
      </c>
      <c r="H99" s="43">
        <f>H9+H24+H30+H35+H58+H87</f>
        <v>36385824.130000003</v>
      </c>
    </row>
    <row r="100" spans="1:8" x14ac:dyDescent="0.2">
      <c r="A100" s="74"/>
      <c r="C100" s="74"/>
    </row>
    <row r="101" spans="1:8" x14ac:dyDescent="0.2">
      <c r="A101" s="74"/>
      <c r="C101" s="74"/>
    </row>
    <row r="102" spans="1:8" x14ac:dyDescent="0.2">
      <c r="A102" s="77" t="s">
        <v>121</v>
      </c>
      <c r="B102" s="97" t="s">
        <v>123</v>
      </c>
      <c r="C102" s="97"/>
      <c r="D102" s="97"/>
      <c r="E102" s="97"/>
      <c r="F102" s="80"/>
      <c r="G102" s="80"/>
      <c r="H102" s="80"/>
    </row>
    <row r="103" spans="1:8" x14ac:dyDescent="0.2">
      <c r="A103" s="77" t="s">
        <v>122</v>
      </c>
      <c r="B103" s="78"/>
      <c r="C103" s="77"/>
      <c r="D103" s="79"/>
      <c r="E103" s="78"/>
      <c r="F103" s="79"/>
      <c r="G103" s="79"/>
      <c r="H103" s="79"/>
    </row>
    <row r="104" spans="1:8" x14ac:dyDescent="0.2">
      <c r="A104" s="74"/>
      <c r="C104" s="74"/>
    </row>
    <row r="105" spans="1:8" x14ac:dyDescent="0.2">
      <c r="A105" s="74"/>
      <c r="C105" s="74"/>
    </row>
    <row r="106" spans="1:8" x14ac:dyDescent="0.2">
      <c r="A106" s="74"/>
      <c r="C106" s="74"/>
    </row>
    <row r="107" spans="1:8" x14ac:dyDescent="0.2">
      <c r="A107" s="74"/>
      <c r="C107" s="74"/>
    </row>
    <row r="108" spans="1:8" x14ac:dyDescent="0.2">
      <c r="A108" s="74"/>
      <c r="C108" s="74"/>
    </row>
    <row r="109" spans="1:8" x14ac:dyDescent="0.2">
      <c r="A109" s="74"/>
      <c r="C109" s="74"/>
    </row>
    <row r="110" spans="1:8" x14ac:dyDescent="0.2">
      <c r="A110" s="74"/>
      <c r="C110" s="74"/>
    </row>
    <row r="111" spans="1:8" x14ac:dyDescent="0.2">
      <c r="A111" s="74"/>
      <c r="C111" s="74"/>
    </row>
    <row r="112" spans="1:8" x14ac:dyDescent="0.2">
      <c r="A112" s="74"/>
      <c r="C112" s="74"/>
    </row>
    <row r="113" spans="1:3" x14ac:dyDescent="0.2">
      <c r="A113" s="74"/>
      <c r="C113" s="74"/>
    </row>
    <row r="114" spans="1:3" x14ac:dyDescent="0.2">
      <c r="A114" s="74"/>
      <c r="C114" s="74"/>
    </row>
    <row r="115" spans="1:3" x14ac:dyDescent="0.2">
      <c r="A115" s="74"/>
      <c r="C115" s="74"/>
    </row>
    <row r="116" spans="1:3" x14ac:dyDescent="0.2">
      <c r="A116" s="74"/>
      <c r="C116" s="74"/>
    </row>
    <row r="117" spans="1:3" x14ac:dyDescent="0.2">
      <c r="A117" s="74"/>
      <c r="C117" s="74"/>
    </row>
    <row r="118" spans="1:3" x14ac:dyDescent="0.2">
      <c r="A118" s="74"/>
      <c r="C118" s="74"/>
    </row>
    <row r="119" spans="1:3" x14ac:dyDescent="0.2">
      <c r="A119" s="74"/>
      <c r="C119" s="74"/>
    </row>
    <row r="120" spans="1:3" x14ac:dyDescent="0.2">
      <c r="A120" s="74"/>
      <c r="C120" s="74"/>
    </row>
    <row r="121" spans="1:3" x14ac:dyDescent="0.2">
      <c r="A121" s="74"/>
      <c r="C121" s="74"/>
    </row>
    <row r="122" spans="1:3" x14ac:dyDescent="0.2">
      <c r="A122" s="74"/>
      <c r="C122" s="74"/>
    </row>
    <row r="123" spans="1:3" x14ac:dyDescent="0.2">
      <c r="A123" s="74"/>
      <c r="C123" s="74"/>
    </row>
    <row r="124" spans="1:3" x14ac:dyDescent="0.2">
      <c r="A124" s="74"/>
      <c r="C124" s="74"/>
    </row>
    <row r="125" spans="1:3" x14ac:dyDescent="0.2">
      <c r="A125" s="74"/>
      <c r="C125" s="74"/>
    </row>
    <row r="126" spans="1:3" x14ac:dyDescent="0.2">
      <c r="A126" s="74"/>
      <c r="C126" s="74"/>
    </row>
    <row r="127" spans="1:3" x14ac:dyDescent="0.2">
      <c r="A127" s="74"/>
      <c r="C127" s="74"/>
    </row>
    <row r="128" spans="1:3" x14ac:dyDescent="0.2">
      <c r="A128" s="74"/>
      <c r="C128" s="74"/>
    </row>
    <row r="129" spans="1:3" x14ac:dyDescent="0.2">
      <c r="A129" s="74"/>
      <c r="C129" s="74"/>
    </row>
    <row r="130" spans="1:3" x14ac:dyDescent="0.2">
      <c r="A130" s="74"/>
      <c r="C130" s="74"/>
    </row>
    <row r="131" spans="1:3" x14ac:dyDescent="0.2">
      <c r="A131" s="74"/>
      <c r="C131" s="74"/>
    </row>
    <row r="132" spans="1:3" x14ac:dyDescent="0.2">
      <c r="A132" s="74"/>
      <c r="C132" s="74"/>
    </row>
    <row r="133" spans="1:3" x14ac:dyDescent="0.2">
      <c r="A133" s="74"/>
      <c r="C133" s="74"/>
    </row>
    <row r="134" spans="1:3" x14ac:dyDescent="0.2">
      <c r="A134" s="74"/>
      <c r="C134" s="74"/>
    </row>
    <row r="135" spans="1:3" x14ac:dyDescent="0.2">
      <c r="A135" s="74"/>
      <c r="C135" s="74"/>
    </row>
    <row r="136" spans="1:3" x14ac:dyDescent="0.2">
      <c r="A136" s="74"/>
      <c r="C136" s="74"/>
    </row>
    <row r="137" spans="1:3" x14ac:dyDescent="0.2">
      <c r="A137" s="74"/>
      <c r="C137" s="74"/>
    </row>
    <row r="138" spans="1:3" x14ac:dyDescent="0.2">
      <c r="A138" s="74"/>
      <c r="C138" s="74"/>
    </row>
    <row r="139" spans="1:3" x14ac:dyDescent="0.2">
      <c r="A139" s="74"/>
      <c r="C139" s="74"/>
    </row>
    <row r="140" spans="1:3" x14ac:dyDescent="0.2">
      <c r="A140" s="74"/>
      <c r="C140" s="74"/>
    </row>
    <row r="141" spans="1:3" x14ac:dyDescent="0.2">
      <c r="A141" s="74"/>
      <c r="C141" s="74"/>
    </row>
    <row r="142" spans="1:3" x14ac:dyDescent="0.2">
      <c r="A142" s="74"/>
      <c r="C142" s="74"/>
    </row>
    <row r="143" spans="1:3" x14ac:dyDescent="0.2">
      <c r="A143" s="74"/>
      <c r="C143" s="74"/>
    </row>
    <row r="144" spans="1:3" x14ac:dyDescent="0.2">
      <c r="A144" s="74"/>
      <c r="C144" s="74"/>
    </row>
    <row r="145" spans="1:3" x14ac:dyDescent="0.2">
      <c r="A145" s="74"/>
      <c r="C145" s="74"/>
    </row>
    <row r="146" spans="1:3" x14ac:dyDescent="0.2">
      <c r="A146" s="74"/>
      <c r="C146" s="74"/>
    </row>
    <row r="147" spans="1:3" x14ac:dyDescent="0.2">
      <c r="A147" s="74"/>
      <c r="C147" s="74"/>
    </row>
    <row r="148" spans="1:3" x14ac:dyDescent="0.2">
      <c r="A148" s="74"/>
      <c r="C148" s="74"/>
    </row>
    <row r="149" spans="1:3" x14ac:dyDescent="0.2">
      <c r="A149" s="74"/>
      <c r="C149" s="74"/>
    </row>
    <row r="150" spans="1:3" x14ac:dyDescent="0.2">
      <c r="A150" s="74"/>
      <c r="C150" s="74"/>
    </row>
    <row r="151" spans="1:3" x14ac:dyDescent="0.2">
      <c r="A151" s="74"/>
      <c r="C151" s="74"/>
    </row>
    <row r="152" spans="1:3" x14ac:dyDescent="0.2">
      <c r="A152" s="74"/>
      <c r="C152" s="74"/>
    </row>
    <row r="153" spans="1:3" x14ac:dyDescent="0.2">
      <c r="A153" s="74"/>
      <c r="C153" s="74"/>
    </row>
    <row r="154" spans="1:3" x14ac:dyDescent="0.2">
      <c r="A154" s="74"/>
      <c r="C154" s="74"/>
    </row>
    <row r="155" spans="1:3" x14ac:dyDescent="0.2">
      <c r="A155" s="74"/>
      <c r="C155" s="74"/>
    </row>
    <row r="156" spans="1:3" x14ac:dyDescent="0.2">
      <c r="A156" s="74"/>
      <c r="C156" s="74"/>
    </row>
    <row r="157" spans="1:3" x14ac:dyDescent="0.2">
      <c r="A157" s="74"/>
      <c r="C157" s="74"/>
    </row>
    <row r="158" spans="1:3" x14ac:dyDescent="0.2">
      <c r="A158" s="74"/>
      <c r="C158" s="74"/>
    </row>
    <row r="159" spans="1:3" x14ac:dyDescent="0.2">
      <c r="A159" s="74"/>
      <c r="C159" s="74"/>
    </row>
    <row r="160" spans="1:3" x14ac:dyDescent="0.2">
      <c r="A160" s="74"/>
      <c r="C160" s="74"/>
    </row>
    <row r="161" spans="1:3" x14ac:dyDescent="0.2">
      <c r="A161" s="74"/>
      <c r="C161" s="74"/>
    </row>
    <row r="162" spans="1:3" x14ac:dyDescent="0.2">
      <c r="A162" s="74"/>
      <c r="C162" s="74"/>
    </row>
    <row r="163" spans="1:3" x14ac:dyDescent="0.2">
      <c r="A163" s="74"/>
      <c r="C163" s="74"/>
    </row>
    <row r="164" spans="1:3" x14ac:dyDescent="0.2">
      <c r="A164" s="74"/>
      <c r="C164" s="74"/>
    </row>
    <row r="165" spans="1:3" x14ac:dyDescent="0.2">
      <c r="A165" s="74"/>
      <c r="C165" s="74"/>
    </row>
    <row r="166" spans="1:3" x14ac:dyDescent="0.2">
      <c r="A166" s="74"/>
      <c r="C166" s="74"/>
    </row>
    <row r="167" spans="1:3" x14ac:dyDescent="0.2">
      <c r="A167" s="74"/>
      <c r="C167" s="74"/>
    </row>
    <row r="168" spans="1:3" x14ac:dyDescent="0.2">
      <c r="A168" s="74"/>
      <c r="C168" s="74"/>
    </row>
    <row r="169" spans="1:3" x14ac:dyDescent="0.2">
      <c r="A169" s="74"/>
      <c r="C169" s="74"/>
    </row>
    <row r="170" spans="1:3" x14ac:dyDescent="0.2">
      <c r="A170" s="74"/>
      <c r="C170" s="74"/>
    </row>
    <row r="171" spans="1:3" x14ac:dyDescent="0.2">
      <c r="A171" s="74"/>
      <c r="C171" s="74"/>
    </row>
    <row r="172" spans="1:3" x14ac:dyDescent="0.2">
      <c r="A172" s="74"/>
      <c r="C172" s="74"/>
    </row>
    <row r="173" spans="1:3" x14ac:dyDescent="0.2">
      <c r="A173" s="74"/>
      <c r="C173" s="74"/>
    </row>
    <row r="174" spans="1:3" x14ac:dyDescent="0.2">
      <c r="A174" s="74"/>
      <c r="C174" s="74"/>
    </row>
    <row r="175" spans="1:3" x14ac:dyDescent="0.2">
      <c r="A175" s="74"/>
      <c r="C175" s="74"/>
    </row>
    <row r="176" spans="1:3" x14ac:dyDescent="0.2">
      <c r="A176" s="74"/>
      <c r="C176" s="74"/>
    </row>
    <row r="177" spans="1:3" x14ac:dyDescent="0.2">
      <c r="A177" s="74"/>
      <c r="C177" s="74"/>
    </row>
    <row r="178" spans="1:3" x14ac:dyDescent="0.2">
      <c r="A178" s="74"/>
      <c r="C178" s="74"/>
    </row>
    <row r="179" spans="1:3" x14ac:dyDescent="0.2">
      <c r="A179" s="74"/>
      <c r="C179" s="74"/>
    </row>
    <row r="180" spans="1:3" x14ac:dyDescent="0.2">
      <c r="A180" s="74"/>
      <c r="C180" s="74"/>
    </row>
    <row r="181" spans="1:3" x14ac:dyDescent="0.2">
      <c r="A181" s="74"/>
      <c r="C181" s="74"/>
    </row>
    <row r="182" spans="1:3" x14ac:dyDescent="0.2">
      <c r="A182" s="74"/>
      <c r="C182" s="74"/>
    </row>
    <row r="183" spans="1:3" x14ac:dyDescent="0.2">
      <c r="A183" s="74"/>
      <c r="C183" s="74"/>
    </row>
    <row r="184" spans="1:3" x14ac:dyDescent="0.2">
      <c r="A184" s="74"/>
      <c r="C184" s="74"/>
    </row>
    <row r="185" spans="1:3" x14ac:dyDescent="0.2">
      <c r="A185" s="74"/>
      <c r="C185" s="74"/>
    </row>
    <row r="186" spans="1:3" x14ac:dyDescent="0.2">
      <c r="A186" s="74"/>
      <c r="C186" s="74"/>
    </row>
    <row r="187" spans="1:3" x14ac:dyDescent="0.2">
      <c r="A187" s="74"/>
      <c r="C187" s="74"/>
    </row>
    <row r="188" spans="1:3" x14ac:dyDescent="0.2">
      <c r="A188" s="74"/>
      <c r="C188" s="74"/>
    </row>
    <row r="189" spans="1:3" x14ac:dyDescent="0.2">
      <c r="A189" s="74"/>
      <c r="C189" s="74"/>
    </row>
    <row r="190" spans="1:3" x14ac:dyDescent="0.2">
      <c r="A190" s="74"/>
      <c r="C190" s="74"/>
    </row>
    <row r="191" spans="1:3" x14ac:dyDescent="0.2">
      <c r="A191" s="74"/>
      <c r="C191" s="74"/>
    </row>
    <row r="192" spans="1:3" x14ac:dyDescent="0.2">
      <c r="A192" s="74"/>
      <c r="C192" s="74"/>
    </row>
    <row r="193" spans="1:3" x14ac:dyDescent="0.2">
      <c r="A193" s="74"/>
      <c r="C193" s="74"/>
    </row>
    <row r="194" spans="1:3" x14ac:dyDescent="0.2">
      <c r="A194" s="74"/>
      <c r="C194" s="74"/>
    </row>
    <row r="195" spans="1:3" x14ac:dyDescent="0.2">
      <c r="A195" s="74"/>
      <c r="C195" s="74"/>
    </row>
    <row r="196" spans="1:3" x14ac:dyDescent="0.2">
      <c r="A196" s="74"/>
      <c r="C196" s="74"/>
    </row>
    <row r="197" spans="1:3" x14ac:dyDescent="0.2">
      <c r="A197" s="74"/>
      <c r="C197" s="74"/>
    </row>
    <row r="198" spans="1:3" x14ac:dyDescent="0.2">
      <c r="A198" s="74"/>
      <c r="C198" s="74"/>
    </row>
    <row r="199" spans="1:3" x14ac:dyDescent="0.2">
      <c r="A199" s="74"/>
      <c r="C199" s="74"/>
    </row>
    <row r="200" spans="1:3" x14ac:dyDescent="0.2">
      <c r="A200" s="74"/>
      <c r="C200" s="74"/>
    </row>
    <row r="201" spans="1:3" x14ac:dyDescent="0.2">
      <c r="A201" s="74"/>
      <c r="C201" s="74"/>
    </row>
    <row r="202" spans="1:3" x14ac:dyDescent="0.2">
      <c r="A202" s="74"/>
      <c r="C202" s="74"/>
    </row>
    <row r="203" spans="1:3" x14ac:dyDescent="0.2">
      <c r="A203" s="74"/>
      <c r="C203" s="74"/>
    </row>
    <row r="204" spans="1:3" x14ac:dyDescent="0.2">
      <c r="A204" s="74"/>
      <c r="C204" s="74"/>
    </row>
    <row r="205" spans="1:3" x14ac:dyDescent="0.2">
      <c r="A205" s="74"/>
      <c r="C205" s="74"/>
    </row>
    <row r="206" spans="1:3" x14ac:dyDescent="0.2">
      <c r="A206" s="74"/>
      <c r="C206" s="74"/>
    </row>
    <row r="207" spans="1:3" x14ac:dyDescent="0.2">
      <c r="A207" s="74"/>
      <c r="C207" s="74"/>
    </row>
    <row r="208" spans="1:3" x14ac:dyDescent="0.2">
      <c r="A208" s="74"/>
      <c r="C208" s="74"/>
    </row>
    <row r="209" spans="1:3" x14ac:dyDescent="0.2">
      <c r="A209" s="74"/>
      <c r="C209" s="74"/>
    </row>
    <row r="210" spans="1:3" x14ac:dyDescent="0.2">
      <c r="A210" s="74"/>
      <c r="C210" s="74"/>
    </row>
    <row r="211" spans="1:3" x14ac:dyDescent="0.2">
      <c r="A211" s="74"/>
      <c r="C211" s="74"/>
    </row>
    <row r="212" spans="1:3" x14ac:dyDescent="0.2">
      <c r="A212" s="74"/>
      <c r="C212" s="74"/>
    </row>
    <row r="213" spans="1:3" x14ac:dyDescent="0.2">
      <c r="A213" s="74"/>
      <c r="C213" s="74"/>
    </row>
    <row r="214" spans="1:3" x14ac:dyDescent="0.2">
      <c r="A214" s="74"/>
      <c r="C214" s="74"/>
    </row>
    <row r="215" spans="1:3" x14ac:dyDescent="0.2">
      <c r="A215" s="74"/>
      <c r="C215" s="74"/>
    </row>
    <row r="216" spans="1:3" x14ac:dyDescent="0.2">
      <c r="A216" s="74"/>
      <c r="C216" s="74"/>
    </row>
    <row r="217" spans="1:3" x14ac:dyDescent="0.2">
      <c r="A217" s="74"/>
      <c r="C217" s="74"/>
    </row>
    <row r="218" spans="1:3" x14ac:dyDescent="0.2">
      <c r="A218" s="74"/>
      <c r="C218" s="74"/>
    </row>
    <row r="219" spans="1:3" x14ac:dyDescent="0.2">
      <c r="A219" s="74"/>
      <c r="C219" s="74"/>
    </row>
    <row r="220" spans="1:3" x14ac:dyDescent="0.2">
      <c r="A220" s="74"/>
      <c r="C220" s="74"/>
    </row>
    <row r="221" spans="1:3" x14ac:dyDescent="0.2">
      <c r="A221" s="74"/>
      <c r="C221" s="74"/>
    </row>
    <row r="222" spans="1:3" x14ac:dyDescent="0.2">
      <c r="A222" s="74"/>
      <c r="C222" s="74"/>
    </row>
    <row r="223" spans="1:3" x14ac:dyDescent="0.2">
      <c r="A223" s="74"/>
      <c r="C223" s="74"/>
    </row>
    <row r="224" spans="1:3" x14ac:dyDescent="0.2">
      <c r="A224" s="74"/>
      <c r="C224" s="74"/>
    </row>
    <row r="225" spans="1:3" x14ac:dyDescent="0.2">
      <c r="A225" s="74"/>
      <c r="C225" s="74"/>
    </row>
    <row r="226" spans="1:3" x14ac:dyDescent="0.2">
      <c r="A226" s="74"/>
      <c r="C226" s="74"/>
    </row>
    <row r="227" spans="1:3" x14ac:dyDescent="0.2">
      <c r="A227" s="74"/>
      <c r="C227" s="74"/>
    </row>
    <row r="228" spans="1:3" x14ac:dyDescent="0.2">
      <c r="A228" s="74"/>
      <c r="C228" s="74"/>
    </row>
    <row r="229" spans="1:3" x14ac:dyDescent="0.2">
      <c r="A229" s="74"/>
      <c r="C229" s="74"/>
    </row>
    <row r="230" spans="1:3" x14ac:dyDescent="0.2">
      <c r="A230" s="74"/>
      <c r="C230" s="74"/>
    </row>
    <row r="231" spans="1:3" x14ac:dyDescent="0.2">
      <c r="A231" s="74"/>
      <c r="C231" s="74"/>
    </row>
    <row r="232" spans="1:3" x14ac:dyDescent="0.2">
      <c r="A232" s="74"/>
      <c r="C232" s="74"/>
    </row>
    <row r="233" spans="1:3" x14ac:dyDescent="0.2">
      <c r="A233" s="74"/>
      <c r="C233" s="74"/>
    </row>
    <row r="234" spans="1:3" x14ac:dyDescent="0.2">
      <c r="A234" s="74"/>
      <c r="C234" s="74"/>
    </row>
    <row r="235" spans="1:3" x14ac:dyDescent="0.2">
      <c r="A235" s="74"/>
      <c r="C235" s="74"/>
    </row>
    <row r="236" spans="1:3" x14ac:dyDescent="0.2">
      <c r="A236" s="74"/>
      <c r="C236" s="74"/>
    </row>
    <row r="237" spans="1:3" x14ac:dyDescent="0.2">
      <c r="A237" s="74"/>
      <c r="C237" s="74"/>
    </row>
    <row r="238" spans="1:3" x14ac:dyDescent="0.2">
      <c r="A238" s="74"/>
      <c r="C238" s="74"/>
    </row>
    <row r="239" spans="1:3" x14ac:dyDescent="0.2">
      <c r="A239" s="74"/>
      <c r="C239" s="74"/>
    </row>
    <row r="240" spans="1:3" x14ac:dyDescent="0.2">
      <c r="A240" s="74"/>
      <c r="C240" s="74"/>
    </row>
    <row r="241" spans="1:3" x14ac:dyDescent="0.2">
      <c r="A241" s="74"/>
      <c r="C241" s="74"/>
    </row>
    <row r="242" spans="1:3" x14ac:dyDescent="0.2">
      <c r="A242" s="74"/>
      <c r="C242" s="74"/>
    </row>
    <row r="243" spans="1:3" x14ac:dyDescent="0.2">
      <c r="A243" s="74"/>
      <c r="C243" s="74"/>
    </row>
    <row r="244" spans="1:3" x14ac:dyDescent="0.2">
      <c r="A244" s="74"/>
      <c r="C244" s="74"/>
    </row>
    <row r="245" spans="1:3" x14ac:dyDescent="0.2">
      <c r="A245" s="74"/>
      <c r="C245" s="74"/>
    </row>
    <row r="246" spans="1:3" x14ac:dyDescent="0.2">
      <c r="A246" s="74"/>
      <c r="C246" s="74"/>
    </row>
    <row r="247" spans="1:3" x14ac:dyDescent="0.2">
      <c r="A247" s="74"/>
      <c r="C247" s="74"/>
    </row>
    <row r="248" spans="1:3" x14ac:dyDescent="0.2">
      <c r="A248" s="74"/>
      <c r="C248" s="74"/>
    </row>
    <row r="249" spans="1:3" x14ac:dyDescent="0.2">
      <c r="A249" s="74"/>
      <c r="C249" s="74"/>
    </row>
    <row r="250" spans="1:3" x14ac:dyDescent="0.2">
      <c r="A250" s="74"/>
      <c r="C250" s="74"/>
    </row>
    <row r="251" spans="1:3" x14ac:dyDescent="0.2">
      <c r="A251" s="74"/>
      <c r="C251" s="74"/>
    </row>
    <row r="252" spans="1:3" x14ac:dyDescent="0.2">
      <c r="A252" s="74"/>
      <c r="C252" s="74"/>
    </row>
    <row r="253" spans="1:3" x14ac:dyDescent="0.2">
      <c r="A253" s="74"/>
      <c r="C253" s="74"/>
    </row>
    <row r="254" spans="1:3" x14ac:dyDescent="0.2">
      <c r="A254" s="74"/>
      <c r="C254" s="74"/>
    </row>
    <row r="255" spans="1:3" x14ac:dyDescent="0.2">
      <c r="A255" s="74"/>
      <c r="C255" s="74"/>
    </row>
    <row r="256" spans="1:3" x14ac:dyDescent="0.2">
      <c r="A256" s="74"/>
      <c r="C256" s="74"/>
    </row>
    <row r="257" spans="1:3" x14ac:dyDescent="0.2">
      <c r="A257" s="74"/>
      <c r="C257" s="74"/>
    </row>
    <row r="258" spans="1:3" x14ac:dyDescent="0.2">
      <c r="A258" s="74"/>
      <c r="C258" s="74"/>
    </row>
    <row r="259" spans="1:3" x14ac:dyDescent="0.2">
      <c r="A259" s="74"/>
      <c r="C259" s="74"/>
    </row>
    <row r="260" spans="1:3" x14ac:dyDescent="0.2">
      <c r="A260" s="74"/>
      <c r="C260" s="74"/>
    </row>
    <row r="261" spans="1:3" x14ac:dyDescent="0.2">
      <c r="A261" s="74"/>
      <c r="C261" s="74"/>
    </row>
  </sheetData>
  <mergeCells count="9">
    <mergeCell ref="B102:E102"/>
    <mergeCell ref="A6:A7"/>
    <mergeCell ref="G6:G7"/>
    <mergeCell ref="B6:F6"/>
    <mergeCell ref="A4:H4"/>
    <mergeCell ref="B3:H3"/>
    <mergeCell ref="H6:H7"/>
    <mergeCell ref="E2:H2"/>
    <mergeCell ref="E1:H1"/>
  </mergeCells>
  <phoneticPr fontId="0" type="noConversion"/>
  <pageMargins left="0.59055118110236227" right="0.59055118110236227" top="0.78740157480314965" bottom="0.59055118110236227" header="0.51181102362204722" footer="0.51181102362204722"/>
  <pageSetup paperSize="9" fitToHeight="0" orientation="portrait" r:id="rId1"/>
  <headerFooter differentFirst="1" alignWithMargins="0">
    <oddHeader>&amp;C &amp;P</oddHeader>
  </headerFooter>
  <rowBreaks count="3" manualBreakCount="3">
    <brk id="30" max="7" man="1"/>
    <brk id="49" max="16383" man="1"/>
    <brk id="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list1</vt:lpstr>
      <vt:lpstr>list1!Заголовки_для_печати</vt:lpstr>
    </vt:vector>
  </TitlesOfParts>
  <Company>asfr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user</cp:lastModifiedBy>
  <cp:lastPrinted>2025-06-23T14:29:25Z</cp:lastPrinted>
  <dcterms:created xsi:type="dcterms:W3CDTF">2002-06-04T10:05:56Z</dcterms:created>
  <dcterms:modified xsi:type="dcterms:W3CDTF">2025-06-23T14:29:27Z</dcterms:modified>
</cp:coreProperties>
</file>