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675" windowHeight="110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67" i="1" l="1"/>
  <c r="F67" i="1"/>
  <c r="G18" i="1" l="1"/>
  <c r="G17" i="1" s="1"/>
  <c r="G16" i="1" s="1"/>
  <c r="G15" i="1" s="1"/>
  <c r="G23" i="1"/>
  <c r="G22" i="1" s="1"/>
  <c r="G21" i="1" s="1"/>
  <c r="G20" i="1" s="1"/>
  <c r="G28" i="1"/>
  <c r="G27" i="1" s="1"/>
  <c r="G31" i="1"/>
  <c r="G30" i="1" s="1"/>
  <c r="G34" i="1"/>
  <c r="G33" i="1" s="1"/>
  <c r="G37" i="1"/>
  <c r="G36" i="1" s="1"/>
  <c r="G40" i="1"/>
  <c r="G42" i="1"/>
  <c r="G45" i="1"/>
  <c r="G44" i="1" s="1"/>
  <c r="G50" i="1"/>
  <c r="G49" i="1" s="1"/>
  <c r="G48" i="1" s="1"/>
  <c r="G47" i="1" s="1"/>
  <c r="G55" i="1"/>
  <c r="G54" i="1" s="1"/>
  <c r="G53" i="1" s="1"/>
  <c r="G52" i="1" s="1"/>
  <c r="G60" i="1"/>
  <c r="G59" i="1" s="1"/>
  <c r="G58" i="1" s="1"/>
  <c r="G63" i="1"/>
  <c r="G65" i="1"/>
  <c r="G70" i="1"/>
  <c r="G72" i="1"/>
  <c r="G74" i="1"/>
  <c r="F74" i="1"/>
  <c r="F72" i="1"/>
  <c r="F70" i="1"/>
  <c r="F65" i="1"/>
  <c r="F63" i="1"/>
  <c r="F60" i="1"/>
  <c r="F59" i="1" s="1"/>
  <c r="F58" i="1" s="1"/>
  <c r="F55" i="1"/>
  <c r="F54" i="1" s="1"/>
  <c r="F53" i="1" s="1"/>
  <c r="F52" i="1" s="1"/>
  <c r="F50" i="1"/>
  <c r="F49" i="1" s="1"/>
  <c r="F48" i="1" s="1"/>
  <c r="F47" i="1" s="1"/>
  <c r="F45" i="1"/>
  <c r="F44" i="1"/>
  <c r="F42" i="1"/>
  <c r="F40" i="1"/>
  <c r="F39" i="1"/>
  <c r="F37" i="1"/>
  <c r="F36" i="1" s="1"/>
  <c r="F34" i="1"/>
  <c r="F33" i="1" s="1"/>
  <c r="F31" i="1"/>
  <c r="F30" i="1" s="1"/>
  <c r="F28" i="1"/>
  <c r="F27" i="1"/>
  <c r="F23" i="1"/>
  <c r="F22" i="1" s="1"/>
  <c r="F21" i="1" s="1"/>
  <c r="F20" i="1" s="1"/>
  <c r="F18" i="1"/>
  <c r="F17" i="1" s="1"/>
  <c r="F16" i="1" s="1"/>
  <c r="F15" i="1" s="1"/>
  <c r="G39" i="1" l="1"/>
  <c r="G26" i="1" s="1"/>
  <c r="G25" i="1" s="1"/>
  <c r="G76" i="1" s="1"/>
  <c r="F62" i="1"/>
  <c r="F57" i="1" s="1"/>
  <c r="F77" i="1" s="1"/>
  <c r="F26" i="1"/>
  <c r="F25" i="1" s="1"/>
  <c r="F76" i="1" s="1"/>
  <c r="G62" i="1"/>
  <c r="G57" i="1" s="1"/>
  <c r="G77" i="1" s="1"/>
  <c r="F78" i="1" l="1"/>
  <c r="G78" i="1"/>
</calcChain>
</file>

<file path=xl/sharedStrings.xml><?xml version="1.0" encoding="utf-8"?>
<sst xmlns="http://schemas.openxmlformats.org/spreadsheetml/2006/main" count="200" uniqueCount="123">
  <si>
    <t>Наименование</t>
  </si>
  <si>
    <t>Целевая статья</t>
  </si>
  <si>
    <t>Группа, подгруппа видов расходов</t>
  </si>
  <si>
    <t>06</t>
  </si>
  <si>
    <t>04</t>
  </si>
  <si>
    <t>Раз- дел</t>
  </si>
  <si>
    <t>Под-раз-дел</t>
  </si>
  <si>
    <t>240</t>
  </si>
  <si>
    <t>540</t>
  </si>
  <si>
    <t>Иные межбюджетные трансферты</t>
  </si>
  <si>
    <t>05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</si>
  <si>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</si>
  <si>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</si>
  <si>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</si>
  <si>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</si>
  <si>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</si>
  <si>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</si>
  <si>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</si>
  <si>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</si>
  <si>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</si>
  <si>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</si>
  <si>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</si>
  <si>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</si>
  <si>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</si>
  <si>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</si>
  <si>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</si>
  <si>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</si>
  <si>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</si>
  <si>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</si>
  <si>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</si>
  <si>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</si>
  <si>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</si>
  <si>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</si>
  <si>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</si>
  <si>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</si>
  <si>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</si>
  <si>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</si>
  <si>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</si>
  <si>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</si>
  <si>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</si>
  <si>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</si>
  <si>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</si>
  <si>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</si>
  <si>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</si>
  <si>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</si>
  <si>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</si>
  <si>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</si>
  <si>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</si>
  <si>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</si>
  <si>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</si>
  <si>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</si>
  <si>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</si>
  <si>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</si>
  <si>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</si>
  <si>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</si>
  <si>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</si>
  <si>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</si>
  <si>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</si>
  <si>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</si>
  <si>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</si>
  <si>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</si>
  <si>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</si>
  <si>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</si>
  <si>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</si>
  <si>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</si>
  <si>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</si>
  <si>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</si>
  <si>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</si>
  <si>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>06 4 05 97050</t>
  </si>
  <si>
    <t>06 4 06 00000</t>
  </si>
  <si>
    <t>06 4 06 44396</t>
  </si>
  <si>
    <t>Обеспечение прочих мероприятий по благоустройству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</si>
  <si>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</si>
  <si>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</si>
  <si>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12</t>
  </si>
  <si>
    <t>Начальник Финансового управления администрации МО Чернский район</t>
  </si>
  <si>
    <t xml:space="preserve">Приложение № 4 </t>
  </si>
  <si>
    <t xml:space="preserve">к решению Собрания депутатов </t>
  </si>
  <si>
    <t>07 4 01 23190</t>
  </si>
  <si>
    <t>Комплексы процессных мероприятий "Ликвидация накопленного экономического ущерба"</t>
  </si>
  <si>
    <t>Программа "Формирование современной городской среды в МО р.п. Чернь Чернского района"</t>
  </si>
  <si>
    <t>Непрограммные расходы</t>
  </si>
  <si>
    <t>Ревизионная комиссия муниципального образования Чернский район</t>
  </si>
  <si>
    <t>84 0 00 00000</t>
  </si>
  <si>
    <t>Обеспечение деятельности аппарата ревизионной комиссии</t>
  </si>
  <si>
    <t>84 2 00 00000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</si>
  <si>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</si>
  <si>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84 2 00 81500</t>
  </si>
  <si>
    <t>01</t>
  </si>
  <si>
    <t>Иные непрограммные мероприятия в рамках непрограммных расходов</t>
  </si>
  <si>
    <t>99 9 00 00000</t>
  </si>
  <si>
    <t>Резервные средства</t>
  </si>
  <si>
    <t>99 9 00 23750</t>
  </si>
  <si>
    <t>870</t>
  </si>
  <si>
    <t>11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</si>
  <si>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</si>
  <si>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99 9 00 80600</t>
  </si>
  <si>
    <t>14</t>
  </si>
  <si>
    <t>Осуществление первичного воинского учета на территориях, где отсутствуют военные комиссариаты</t>
  </si>
  <si>
    <t>99 9 00  51180</t>
  </si>
  <si>
    <t>Расходы на выплаты персоналу государственных(муниципальных) органов</t>
  </si>
  <si>
    <t>120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</si>
  <si>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</si>
  <si>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99 9 00 8001I</t>
  </si>
  <si>
    <t xml:space="preserve"> Иные межбюджетные трансферты из бюджета Тульской области местным бюджетам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</si>
  <si>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99 9 00 89561</t>
  </si>
  <si>
    <t>Прочие межбюджетные трансферты,передаваемые бюджеты поселений на проведение конкупсов"Активный сельский староста","Активный руководитель ТОС"</t>
  </si>
  <si>
    <t>99 9 00 S1260</t>
  </si>
  <si>
    <t>Публичные нормативные выплаты гражданам несоциального характера</t>
  </si>
  <si>
    <t>350</t>
  </si>
  <si>
    <t>13</t>
  </si>
  <si>
    <t>Программные расходы</t>
  </si>
  <si>
    <t>ИТОГО</t>
  </si>
  <si>
    <t xml:space="preserve">муниципального образования рабочий </t>
  </si>
  <si>
    <t>поселок Чернь Чернского района</t>
  </si>
  <si>
    <t xml:space="preserve"> образования рабочий поселок Чернь </t>
  </si>
  <si>
    <t xml:space="preserve"> "Об исполнении бюджета муниципального</t>
  </si>
  <si>
    <t>Чернского района за 2024 год"</t>
  </si>
  <si>
    <t>Исполнение муниципальных программ муниципального образования рабочий поселок Чернь Чернского района по целевым статьям, группам и подгруппам видов расходов, разделам, подразделам классификации расходов бюджета муниципального образования рабочий поселок Чернь Чернский район за 2024 год</t>
  </si>
  <si>
    <t>Утверждено
на 2024 год</t>
  </si>
  <si>
    <t>99 9 00 51180</t>
  </si>
  <si>
    <t>Исполнено
 за 2024 год</t>
  </si>
  <si>
    <t xml:space="preserve"> от 19 июня 2025 года № 16-28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</si>
</sst>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" fontId="3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2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" fontId="5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2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1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/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9" fillId="2" borderId="1" xfId="0" applyNumberFormat="1" applyFont="1" applyFill="1" applyBorder="1" applyAlignment="1"/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2" borderId="2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/>
    <xf numFmtId="2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6" fillId="0" borderId="3" xfId="0" applyFont="1" applyBorder="1" applyAlignment="1">
      <alignment horizontal="right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view="pageLayout" zoomScale="90" zoomScaleNormal="100" zoomScalePageLayoutView="90" workbookViewId="0">
      <selection activeCell="A16" sqref="A16"/>
    </sheetView>
  </sheetViews>
  <sheetFormatPr defaultRowHeight="15" x14ac:dyDescent="0.25"/>
  <cols>
    <col min="1" max="1" width="35" style="42" customWidth="1"/>
    <col min="2" max="2" width="12.42578125" style="42" customWidth="1"/>
    <col min="3" max="3" width="9.7109375" style="42" customWidth="1"/>
    <col min="4" max="4" width="4.85546875" style="42" customWidth="1"/>
    <col min="5" max="5" width="5.5703125" style="42" customWidth="1"/>
    <col min="6" max="6" width="12.140625" style="42" customWidth="1"/>
    <col min="7" max="7" width="12" style="42" customWidth="1"/>
  </cols>
  <sheetData>
    <row r="1" spans="1:7" x14ac:dyDescent="0.25">
      <c r="B1" s="41"/>
      <c r="C1" s="41"/>
      <c r="D1" s="44" t="s">
        <v>76</v>
      </c>
      <c r="E1" s="44"/>
      <c r="F1" s="44"/>
      <c r="G1" s="44"/>
    </row>
    <row r="2" spans="1:7" x14ac:dyDescent="0.25">
      <c r="B2" s="41"/>
      <c r="C2" s="41"/>
      <c r="D2" s="44" t="s">
        <v>77</v>
      </c>
      <c r="E2" s="44"/>
      <c r="F2" s="44"/>
      <c r="G2" s="44"/>
    </row>
    <row r="3" spans="1:7" x14ac:dyDescent="0.25">
      <c r="B3" s="41"/>
      <c r="C3" s="41"/>
      <c r="D3" s="44" t="s">
        <v>113</v>
      </c>
      <c r="E3" s="44"/>
      <c r="F3" s="44"/>
      <c r="G3" s="44"/>
    </row>
    <row r="4" spans="1:7" x14ac:dyDescent="0.25">
      <c r="B4" s="41"/>
      <c r="C4" s="41"/>
      <c r="D4" s="44" t="s">
        <v>114</v>
      </c>
      <c r="E4" s="44"/>
      <c r="F4" s="44"/>
      <c r="G4" s="44"/>
    </row>
    <row r="5" spans="1:7" x14ac:dyDescent="0.25">
      <c r="B5" s="41"/>
      <c r="C5" s="41"/>
      <c r="D5" s="44" t="s">
        <v>122</v>
      </c>
      <c r="E5" s="44"/>
      <c r="F5" s="44"/>
      <c r="G5" s="44"/>
    </row>
    <row r="6" spans="1:7" x14ac:dyDescent="0.25">
      <c r="B6" s="41"/>
      <c r="C6" s="41"/>
      <c r="D6" s="44" t="s">
        <v>116</v>
      </c>
      <c r="E6" s="44"/>
      <c r="F6" s="44"/>
      <c r="G6" s="44"/>
    </row>
    <row r="7" spans="1:7" x14ac:dyDescent="0.25">
      <c r="B7" s="41"/>
      <c r="C7" s="41"/>
      <c r="D7" s="44" t="s">
        <v>115</v>
      </c>
      <c r="E7" s="44"/>
      <c r="F7" s="44"/>
      <c r="G7" s="44"/>
    </row>
    <row r="8" spans="1:7" x14ac:dyDescent="0.25">
      <c r="B8" s="41"/>
      <c r="C8" s="41"/>
      <c r="D8" s="44" t="s">
        <v>117</v>
      </c>
      <c r="E8" s="44"/>
      <c r="F8" s="44"/>
      <c r="G8" s="44"/>
    </row>
    <row r="9" spans="1:7" x14ac:dyDescent="0.25">
      <c r="B9" s="41"/>
      <c r="C9" s="41"/>
      <c r="D9" s="49"/>
      <c r="E9" s="49"/>
      <c r="F9" s="49"/>
      <c r="G9" s="49"/>
    </row>
    <row r="10" spans="1:7" x14ac:dyDescent="0.25">
      <c r="D10" s="46"/>
      <c r="E10" s="46"/>
      <c r="F10" s="46"/>
      <c r="G10" s="46"/>
    </row>
    <row r="11" spans="1:7" ht="45" customHeight="1" x14ac:dyDescent="0.25">
      <c r="A11" s="47" t="s">
        <v>118</v>
      </c>
      <c r="B11" s="47"/>
      <c r="C11" s="47"/>
      <c r="D11" s="47"/>
      <c r="E11" s="47"/>
      <c r="F11" s="47"/>
      <c r="G11" s="47"/>
    </row>
    <row r="12" spans="1:7" x14ac:dyDescent="0.25">
      <c r="A12" s="43"/>
      <c r="B12" s="43"/>
      <c r="C12" s="43"/>
      <c r="D12" s="43"/>
      <c r="E12" s="43"/>
      <c r="F12" s="43"/>
    </row>
    <row r="13" spans="1:7" x14ac:dyDescent="0.25">
      <c r="F13" s="48" t="s">
        <v>32</v>
      </c>
      <c r="G13" s="48"/>
    </row>
    <row r="14" spans="1:7" ht="51" x14ac:dyDescent="0.25">
      <c r="A14" s="1" t="s">
        <v>0</v>
      </c>
      <c r="B14" s="1" t="s">
        <v>1</v>
      </c>
      <c r="C14" s="1" t="s">
        <v>2</v>
      </c>
      <c r="D14" s="1" t="s">
        <v>5</v>
      </c>
      <c r="E14" s="1" t="s">
        <v>6</v>
      </c>
      <c r="F14" s="1" t="s">
        <v>119</v>
      </c>
      <c r="G14" s="1" t="s">
        <v>121</v>
      </c>
    </row>
    <row r="15" spans="1:7" ht="51" x14ac:dyDescent="0.25">
      <c r="A15" s="2" t="s">
        <v>67</v>
      </c>
      <c r="B15" s="3" t="s">
        <v>17</v>
      </c>
      <c r="C15" s="4"/>
      <c r="D15" s="5"/>
      <c r="E15" s="5"/>
      <c r="F15" s="6">
        <f>+F16</f>
        <v>2298567.98</v>
      </c>
      <c r="G15" s="6">
        <f>+G16</f>
        <v>1268157.77</v>
      </c>
    </row>
    <row r="16" spans="1:7" x14ac:dyDescent="0.25">
      <c r="A16" s="7" t="s">
        <v>35</v>
      </c>
      <c r="B16" s="8" t="s">
        <v>34</v>
      </c>
      <c r="C16" s="9"/>
      <c r="D16" s="9"/>
      <c r="E16" s="9"/>
      <c r="F16" s="10">
        <f>+F17</f>
        <v>2298567.98</v>
      </c>
      <c r="G16" s="10">
        <f>+G17</f>
        <v>1268157.77</v>
      </c>
    </row>
    <row r="17" spans="1:7" ht="51" x14ac:dyDescent="0.25">
      <c r="A17" s="11" t="s">
        <v>36</v>
      </c>
      <c r="B17" s="8" t="s">
        <v>37</v>
      </c>
      <c r="C17" s="9"/>
      <c r="D17" s="9"/>
      <c r="E17" s="9"/>
      <c r="F17" s="10">
        <f>F18</f>
        <v>2298567.98</v>
      </c>
      <c r="G17" s="10">
        <f>G18</f>
        <v>1268157.77</v>
      </c>
    </row>
    <row r="18" spans="1:7" ht="38.25" x14ac:dyDescent="0.25">
      <c r="A18" s="12" t="s">
        <v>39</v>
      </c>
      <c r="B18" s="8" t="s">
        <v>38</v>
      </c>
      <c r="C18" s="13"/>
      <c r="D18" s="13"/>
      <c r="E18" s="13"/>
      <c r="F18" s="10">
        <f>F19</f>
        <v>2298567.98</v>
      </c>
      <c r="G18" s="10">
        <f>G19</f>
        <v>1268157.77</v>
      </c>
    </row>
    <row r="19" spans="1:7" ht="38.25" x14ac:dyDescent="0.25">
      <c r="A19" s="14" t="s">
        <v>40</v>
      </c>
      <c r="B19" s="8" t="s">
        <v>38</v>
      </c>
      <c r="C19" s="13" t="s">
        <v>7</v>
      </c>
      <c r="D19" s="13" t="s">
        <v>10</v>
      </c>
      <c r="E19" s="13" t="s">
        <v>11</v>
      </c>
      <c r="F19" s="10">
        <v>2298567.98</v>
      </c>
      <c r="G19" s="10">
        <v>1268157.77</v>
      </c>
    </row>
    <row r="20" spans="1:7" ht="63.75" x14ac:dyDescent="0.25">
      <c r="A20" s="15" t="s">
        <v>20</v>
      </c>
      <c r="B20" s="3" t="s">
        <v>18</v>
      </c>
      <c r="C20" s="16"/>
      <c r="D20" s="5"/>
      <c r="E20" s="5"/>
      <c r="F20" s="6">
        <f t="shared" ref="F20:G23" si="0">F21</f>
        <v>32145115.399999999</v>
      </c>
      <c r="G20" s="6">
        <f t="shared" si="0"/>
        <v>14183224.220000001</v>
      </c>
    </row>
    <row r="21" spans="1:7" x14ac:dyDescent="0.25">
      <c r="A21" s="17" t="s">
        <v>35</v>
      </c>
      <c r="B21" s="8" t="s">
        <v>41</v>
      </c>
      <c r="C21" s="18"/>
      <c r="D21" s="13"/>
      <c r="E21" s="13"/>
      <c r="F21" s="10">
        <f t="shared" si="0"/>
        <v>32145115.399999999</v>
      </c>
      <c r="G21" s="10">
        <f t="shared" si="0"/>
        <v>14183224.220000001</v>
      </c>
    </row>
    <row r="22" spans="1:7" ht="76.5" x14ac:dyDescent="0.25">
      <c r="A22" s="19" t="s">
        <v>43</v>
      </c>
      <c r="B22" s="8" t="s">
        <v>42</v>
      </c>
      <c r="C22" s="13"/>
      <c r="D22" s="13"/>
      <c r="E22" s="13"/>
      <c r="F22" s="10">
        <f t="shared" si="0"/>
        <v>32145115.399999999</v>
      </c>
      <c r="G22" s="10">
        <f t="shared" si="0"/>
        <v>14183224.220000001</v>
      </c>
    </row>
    <row r="23" spans="1:7" ht="63.75" x14ac:dyDescent="0.25">
      <c r="A23" s="19" t="s">
        <v>33</v>
      </c>
      <c r="B23" s="8" t="s">
        <v>44</v>
      </c>
      <c r="C23" s="18"/>
      <c r="D23" s="13"/>
      <c r="E23" s="13"/>
      <c r="F23" s="10">
        <f t="shared" si="0"/>
        <v>32145115.399999999</v>
      </c>
      <c r="G23" s="10">
        <f t="shared" si="0"/>
        <v>14183224.220000001</v>
      </c>
    </row>
    <row r="24" spans="1:7" ht="38.25" x14ac:dyDescent="0.25">
      <c r="A24" s="20" t="s">
        <v>40</v>
      </c>
      <c r="B24" s="8" t="s">
        <v>44</v>
      </c>
      <c r="C24" s="18" t="s">
        <v>7</v>
      </c>
      <c r="D24" s="13" t="s">
        <v>4</v>
      </c>
      <c r="E24" s="13" t="s">
        <v>13</v>
      </c>
      <c r="F24" s="10">
        <v>32145115.399999999</v>
      </c>
      <c r="G24" s="10">
        <v>14183224.220000001</v>
      </c>
    </row>
    <row r="25" spans="1:7" ht="38.25" x14ac:dyDescent="0.25">
      <c r="A25" s="2" t="s">
        <v>21</v>
      </c>
      <c r="B25" s="3" t="s">
        <v>23</v>
      </c>
      <c r="C25" s="5"/>
      <c r="D25" s="5"/>
      <c r="E25" s="5"/>
      <c r="F25" s="21">
        <f>F26</f>
        <v>21747210</v>
      </c>
      <c r="G25" s="21">
        <f>G26</f>
        <v>17806263.73</v>
      </c>
    </row>
    <row r="26" spans="1:7" x14ac:dyDescent="0.25">
      <c r="A26" s="22" t="s">
        <v>35</v>
      </c>
      <c r="B26" s="18" t="s">
        <v>28</v>
      </c>
      <c r="C26" s="18"/>
      <c r="D26" s="13"/>
      <c r="E26" s="13"/>
      <c r="F26" s="23">
        <f>F27+F30+F33+F36+F39+F44</f>
        <v>21747210</v>
      </c>
      <c r="G26" s="23">
        <f>G27+G30+G33+G36+G39+G44</f>
        <v>17806263.73</v>
      </c>
    </row>
    <row r="27" spans="1:7" ht="38.25" x14ac:dyDescent="0.25">
      <c r="A27" s="24" t="s">
        <v>50</v>
      </c>
      <c r="B27" s="18" t="s">
        <v>29</v>
      </c>
      <c r="C27" s="18"/>
      <c r="D27" s="13"/>
      <c r="E27" s="13"/>
      <c r="F27" s="23">
        <f>F28</f>
        <v>3249132.45</v>
      </c>
      <c r="G27" s="23">
        <f>G28</f>
        <v>3010195.08</v>
      </c>
    </row>
    <row r="28" spans="1:7" ht="38.25" x14ac:dyDescent="0.25">
      <c r="A28" s="25" t="s">
        <v>24</v>
      </c>
      <c r="B28" s="18" t="s">
        <v>45</v>
      </c>
      <c r="C28" s="18"/>
      <c r="D28" s="13"/>
      <c r="E28" s="13"/>
      <c r="F28" s="23">
        <f>F29</f>
        <v>3249132.45</v>
      </c>
      <c r="G28" s="23">
        <f>G29</f>
        <v>3010195.08</v>
      </c>
    </row>
    <row r="29" spans="1:7" ht="38.25" x14ac:dyDescent="0.25">
      <c r="A29" s="20" t="s">
        <v>40</v>
      </c>
      <c r="B29" s="18" t="s">
        <v>45</v>
      </c>
      <c r="C29" s="18" t="s">
        <v>7</v>
      </c>
      <c r="D29" s="13" t="s">
        <v>10</v>
      </c>
      <c r="E29" s="13" t="s">
        <v>12</v>
      </c>
      <c r="F29" s="10">
        <v>3249132.45</v>
      </c>
      <c r="G29" s="10">
        <v>3010195.08</v>
      </c>
    </row>
    <row r="30" spans="1:7" ht="76.5" x14ac:dyDescent="0.25">
      <c r="A30" s="24" t="s">
        <v>52</v>
      </c>
      <c r="B30" s="8" t="s">
        <v>51</v>
      </c>
      <c r="C30" s="18"/>
      <c r="D30" s="13"/>
      <c r="E30" s="13"/>
      <c r="F30" s="10">
        <f>F31</f>
        <v>3700000</v>
      </c>
      <c r="G30" s="10">
        <f>G31</f>
        <v>2338166.0699999998</v>
      </c>
    </row>
    <row r="31" spans="1:7" ht="76.5" x14ac:dyDescent="0.25">
      <c r="A31" s="25" t="s">
        <v>22</v>
      </c>
      <c r="B31" s="8" t="s">
        <v>46</v>
      </c>
      <c r="C31" s="13"/>
      <c r="D31" s="13"/>
      <c r="E31" s="13"/>
      <c r="F31" s="10">
        <f>F32</f>
        <v>3700000</v>
      </c>
      <c r="G31" s="10">
        <f>G32</f>
        <v>2338166.0699999998</v>
      </c>
    </row>
    <row r="32" spans="1:7" ht="38.25" x14ac:dyDescent="0.25">
      <c r="A32" s="20" t="s">
        <v>40</v>
      </c>
      <c r="B32" s="8" t="s">
        <v>46</v>
      </c>
      <c r="C32" s="18" t="s">
        <v>7</v>
      </c>
      <c r="D32" s="13" t="s">
        <v>4</v>
      </c>
      <c r="E32" s="13" t="s">
        <v>13</v>
      </c>
      <c r="F32" s="10">
        <v>3700000</v>
      </c>
      <c r="G32" s="10">
        <v>2338166.0699999998</v>
      </c>
    </row>
    <row r="33" spans="1:7" ht="38.25" x14ac:dyDescent="0.25">
      <c r="A33" s="24" t="s">
        <v>54</v>
      </c>
      <c r="B33" s="18" t="s">
        <v>53</v>
      </c>
      <c r="C33" s="13"/>
      <c r="D33" s="13"/>
      <c r="E33" s="13"/>
      <c r="F33" s="10">
        <f>F34</f>
        <v>500000</v>
      </c>
      <c r="G33" s="10">
        <f>G34</f>
        <v>474672.01</v>
      </c>
    </row>
    <row r="34" spans="1:7" ht="25.5" x14ac:dyDescent="0.25">
      <c r="A34" s="25" t="s">
        <v>25</v>
      </c>
      <c r="B34" s="18" t="s">
        <v>47</v>
      </c>
      <c r="C34" s="13"/>
      <c r="D34" s="13"/>
      <c r="E34" s="13"/>
      <c r="F34" s="10">
        <f>F35</f>
        <v>500000</v>
      </c>
      <c r="G34" s="10">
        <f>G35</f>
        <v>474672.01</v>
      </c>
    </row>
    <row r="35" spans="1:7" ht="38.25" x14ac:dyDescent="0.25">
      <c r="A35" s="20" t="s">
        <v>40</v>
      </c>
      <c r="B35" s="18" t="s">
        <v>47</v>
      </c>
      <c r="C35" s="18" t="s">
        <v>7</v>
      </c>
      <c r="D35" s="13" t="s">
        <v>10</v>
      </c>
      <c r="E35" s="13" t="s">
        <v>12</v>
      </c>
      <c r="F35" s="10">
        <v>500000</v>
      </c>
      <c r="G35" s="10">
        <v>474672.01</v>
      </c>
    </row>
    <row r="36" spans="1:7" ht="51" x14ac:dyDescent="0.25">
      <c r="A36" s="24" t="s">
        <v>55</v>
      </c>
      <c r="B36" s="18" t="s">
        <v>66</v>
      </c>
      <c r="C36" s="18"/>
      <c r="D36" s="13"/>
      <c r="E36" s="13"/>
      <c r="F36" s="10">
        <f>F37</f>
        <v>320867.55</v>
      </c>
      <c r="G36" s="10">
        <f>G37</f>
        <v>46266.06</v>
      </c>
    </row>
    <row r="37" spans="1:7" ht="38.25" x14ac:dyDescent="0.25">
      <c r="A37" s="25" t="s">
        <v>26</v>
      </c>
      <c r="B37" s="18" t="s">
        <v>48</v>
      </c>
      <c r="C37" s="18"/>
      <c r="D37" s="13"/>
      <c r="E37" s="13"/>
      <c r="F37" s="10">
        <f>F38</f>
        <v>320867.55</v>
      </c>
      <c r="G37" s="10">
        <f>G38</f>
        <v>46266.06</v>
      </c>
    </row>
    <row r="38" spans="1:7" ht="38.25" x14ac:dyDescent="0.25">
      <c r="A38" s="20" t="s">
        <v>40</v>
      </c>
      <c r="B38" s="18" t="s">
        <v>48</v>
      </c>
      <c r="C38" s="18" t="s">
        <v>7</v>
      </c>
      <c r="D38" s="13" t="s">
        <v>10</v>
      </c>
      <c r="E38" s="13" t="s">
        <v>12</v>
      </c>
      <c r="F38" s="10">
        <v>320867.55</v>
      </c>
      <c r="G38" s="10">
        <v>46266.06</v>
      </c>
    </row>
    <row r="39" spans="1:7" ht="38.25" x14ac:dyDescent="0.25">
      <c r="A39" s="26" t="s">
        <v>56</v>
      </c>
      <c r="B39" s="18" t="s">
        <v>57</v>
      </c>
      <c r="C39" s="18"/>
      <c r="D39" s="13"/>
      <c r="E39" s="13"/>
      <c r="F39" s="10">
        <f>F40+F42</f>
        <v>13677210</v>
      </c>
      <c r="G39" s="10">
        <f>G40+G42</f>
        <v>11636964.51</v>
      </c>
    </row>
    <row r="40" spans="1:7" ht="51" x14ac:dyDescent="0.25">
      <c r="A40" s="27" t="s">
        <v>27</v>
      </c>
      <c r="B40" s="18" t="s">
        <v>49</v>
      </c>
      <c r="C40" s="18"/>
      <c r="D40" s="13"/>
      <c r="E40" s="13"/>
      <c r="F40" s="10">
        <f>F41</f>
        <v>11624600</v>
      </c>
      <c r="G40" s="10">
        <f>G41</f>
        <v>10268422.23</v>
      </c>
    </row>
    <row r="41" spans="1:7" x14ac:dyDescent="0.25">
      <c r="A41" s="20" t="s">
        <v>9</v>
      </c>
      <c r="B41" s="18" t="s">
        <v>49</v>
      </c>
      <c r="C41" s="18" t="s">
        <v>8</v>
      </c>
      <c r="D41" s="13" t="s">
        <v>10</v>
      </c>
      <c r="E41" s="13" t="s">
        <v>12</v>
      </c>
      <c r="F41" s="10">
        <v>11624600</v>
      </c>
      <c r="G41" s="10">
        <v>10268422.23</v>
      </c>
    </row>
    <row r="42" spans="1:7" ht="25.5" x14ac:dyDescent="0.25">
      <c r="A42" s="20" t="s">
        <v>71</v>
      </c>
      <c r="B42" s="18" t="s">
        <v>68</v>
      </c>
      <c r="C42" s="18"/>
      <c r="D42" s="13"/>
      <c r="E42" s="13"/>
      <c r="F42" s="10">
        <f>F43</f>
        <v>2052610</v>
      </c>
      <c r="G42" s="10">
        <f>G43</f>
        <v>1368542.28</v>
      </c>
    </row>
    <row r="43" spans="1:7" ht="38.25" x14ac:dyDescent="0.25">
      <c r="A43" s="20" t="s">
        <v>40</v>
      </c>
      <c r="B43" s="18" t="s">
        <v>68</v>
      </c>
      <c r="C43" s="18" t="s">
        <v>7</v>
      </c>
      <c r="D43" s="13" t="s">
        <v>10</v>
      </c>
      <c r="E43" s="13" t="s">
        <v>12</v>
      </c>
      <c r="F43" s="10">
        <v>2052610</v>
      </c>
      <c r="G43" s="10">
        <v>1368542.28</v>
      </c>
    </row>
    <row r="44" spans="1:7" ht="51" x14ac:dyDescent="0.25">
      <c r="A44" s="28" t="s">
        <v>72</v>
      </c>
      <c r="B44" s="8" t="s">
        <v>69</v>
      </c>
      <c r="C44" s="18"/>
      <c r="D44" s="13"/>
      <c r="E44" s="13"/>
      <c r="F44" s="10">
        <f>F45</f>
        <v>300000</v>
      </c>
      <c r="G44" s="10">
        <f>G45</f>
        <v>300000</v>
      </c>
    </row>
    <row r="45" spans="1:7" ht="38.25" x14ac:dyDescent="0.25">
      <c r="A45" s="14" t="s">
        <v>73</v>
      </c>
      <c r="B45" s="8" t="s">
        <v>70</v>
      </c>
      <c r="C45" s="18"/>
      <c r="D45" s="13"/>
      <c r="E45" s="13"/>
      <c r="F45" s="10">
        <f>F46</f>
        <v>300000</v>
      </c>
      <c r="G45" s="10">
        <f>G46</f>
        <v>300000</v>
      </c>
    </row>
    <row r="46" spans="1:7" ht="38.25" x14ac:dyDescent="0.25">
      <c r="A46" s="14" t="s">
        <v>40</v>
      </c>
      <c r="B46" s="8" t="s">
        <v>70</v>
      </c>
      <c r="C46" s="18" t="s">
        <v>7</v>
      </c>
      <c r="D46" s="13" t="s">
        <v>4</v>
      </c>
      <c r="E46" s="13" t="s">
        <v>74</v>
      </c>
      <c r="F46" s="10">
        <v>300000</v>
      </c>
      <c r="G46" s="10">
        <v>300000</v>
      </c>
    </row>
    <row r="47" spans="1:7" ht="38.25" x14ac:dyDescent="0.25">
      <c r="A47" s="29" t="s">
        <v>31</v>
      </c>
      <c r="B47" s="3" t="s">
        <v>14</v>
      </c>
      <c r="C47" s="16"/>
      <c r="D47" s="5"/>
      <c r="E47" s="5"/>
      <c r="F47" s="6">
        <f t="shared" ref="F47:G50" si="1">F48</f>
        <v>300000</v>
      </c>
      <c r="G47" s="6">
        <f t="shared" si="1"/>
        <v>0</v>
      </c>
    </row>
    <row r="48" spans="1:7" x14ac:dyDescent="0.25">
      <c r="A48" s="30" t="s">
        <v>60</v>
      </c>
      <c r="B48" s="8" t="s">
        <v>58</v>
      </c>
      <c r="C48" s="18"/>
      <c r="D48" s="13"/>
      <c r="E48" s="13"/>
      <c r="F48" s="10">
        <f t="shared" si="1"/>
        <v>300000</v>
      </c>
      <c r="G48" s="10">
        <f t="shared" si="1"/>
        <v>0</v>
      </c>
    </row>
    <row r="49" spans="1:7" ht="38.25" x14ac:dyDescent="0.25">
      <c r="A49" s="14" t="s">
        <v>79</v>
      </c>
      <c r="B49" s="8" t="s">
        <v>59</v>
      </c>
      <c r="C49" s="18"/>
      <c r="D49" s="13"/>
      <c r="E49" s="13"/>
      <c r="F49" s="10">
        <f t="shared" si="1"/>
        <v>300000</v>
      </c>
      <c r="G49" s="10">
        <f t="shared" si="1"/>
        <v>0</v>
      </c>
    </row>
    <row r="50" spans="1:7" ht="51" x14ac:dyDescent="0.25">
      <c r="A50" s="14" t="s">
        <v>15</v>
      </c>
      <c r="B50" s="8" t="s">
        <v>78</v>
      </c>
      <c r="C50" s="18"/>
      <c r="D50" s="13"/>
      <c r="E50" s="13"/>
      <c r="F50" s="10">
        <f t="shared" si="1"/>
        <v>300000</v>
      </c>
      <c r="G50" s="10">
        <f t="shared" si="1"/>
        <v>0</v>
      </c>
    </row>
    <row r="51" spans="1:7" ht="38.25" x14ac:dyDescent="0.25">
      <c r="A51" s="20" t="s">
        <v>61</v>
      </c>
      <c r="B51" s="8" t="s">
        <v>78</v>
      </c>
      <c r="C51" s="18" t="s">
        <v>7</v>
      </c>
      <c r="D51" s="13" t="s">
        <v>3</v>
      </c>
      <c r="E51" s="13" t="s">
        <v>10</v>
      </c>
      <c r="F51" s="10">
        <v>300000</v>
      </c>
      <c r="G51" s="10">
        <v>0</v>
      </c>
    </row>
    <row r="52" spans="1:7" ht="38.25" x14ac:dyDescent="0.25">
      <c r="A52" s="29" t="s">
        <v>80</v>
      </c>
      <c r="B52" s="16" t="s">
        <v>16</v>
      </c>
      <c r="C52" s="16"/>
      <c r="D52" s="13"/>
      <c r="E52" s="13"/>
      <c r="F52" s="10">
        <f t="shared" ref="F52:G55" si="2">F53</f>
        <v>1416100</v>
      </c>
      <c r="G52" s="10">
        <f t="shared" si="2"/>
        <v>1201201.3400000001</v>
      </c>
    </row>
    <row r="53" spans="1:7" x14ac:dyDescent="0.25">
      <c r="A53" s="28" t="s">
        <v>35</v>
      </c>
      <c r="B53" s="18" t="s">
        <v>62</v>
      </c>
      <c r="C53" s="18"/>
      <c r="D53" s="13"/>
      <c r="E53" s="13"/>
      <c r="F53" s="10">
        <f t="shared" si="2"/>
        <v>1416100</v>
      </c>
      <c r="G53" s="10">
        <f t="shared" si="2"/>
        <v>1201201.3400000001</v>
      </c>
    </row>
    <row r="54" spans="1:7" ht="38.25" x14ac:dyDescent="0.25">
      <c r="A54" s="28" t="s">
        <v>63</v>
      </c>
      <c r="B54" s="18" t="s">
        <v>64</v>
      </c>
      <c r="C54" s="18"/>
      <c r="D54" s="13"/>
      <c r="E54" s="13"/>
      <c r="F54" s="10">
        <f t="shared" si="2"/>
        <v>1416100</v>
      </c>
      <c r="G54" s="10">
        <f t="shared" si="2"/>
        <v>1201201.3400000001</v>
      </c>
    </row>
    <row r="55" spans="1:7" ht="51" x14ac:dyDescent="0.25">
      <c r="A55" s="12" t="s">
        <v>30</v>
      </c>
      <c r="B55" s="18" t="s">
        <v>65</v>
      </c>
      <c r="C55" s="18"/>
      <c r="D55" s="13"/>
      <c r="E55" s="13"/>
      <c r="F55" s="10">
        <f t="shared" si="2"/>
        <v>1416100</v>
      </c>
      <c r="G55" s="10">
        <f t="shared" si="2"/>
        <v>1201201.3400000001</v>
      </c>
    </row>
    <row r="56" spans="1:7" x14ac:dyDescent="0.25">
      <c r="A56" s="14" t="s">
        <v>9</v>
      </c>
      <c r="B56" s="18" t="s">
        <v>65</v>
      </c>
      <c r="C56" s="18" t="s">
        <v>8</v>
      </c>
      <c r="D56" s="13" t="s">
        <v>10</v>
      </c>
      <c r="E56" s="13" t="s">
        <v>12</v>
      </c>
      <c r="F56" s="10">
        <v>1416100</v>
      </c>
      <c r="G56" s="10">
        <v>1201201.3400000001</v>
      </c>
    </row>
    <row r="57" spans="1:7" x14ac:dyDescent="0.25">
      <c r="A57" s="31" t="s">
        <v>81</v>
      </c>
      <c r="B57" s="5"/>
      <c r="C57" s="5"/>
      <c r="D57" s="5"/>
      <c r="E57" s="5"/>
      <c r="F57" s="10">
        <f>F58+F62</f>
        <v>2043402.4900000002</v>
      </c>
      <c r="G57" s="10">
        <f>G58+G62</f>
        <v>1926977.0700000003</v>
      </c>
    </row>
    <row r="58" spans="1:7" ht="25.5" x14ac:dyDescent="0.25">
      <c r="A58" s="32" t="s">
        <v>82</v>
      </c>
      <c r="B58" s="33" t="s">
        <v>83</v>
      </c>
      <c r="C58" s="5"/>
      <c r="D58" s="5"/>
      <c r="E58" s="5"/>
      <c r="F58" s="6">
        <f t="shared" ref="F58:G60" si="3">F59</f>
        <v>159729</v>
      </c>
      <c r="G58" s="6">
        <f t="shared" si="3"/>
        <v>159729</v>
      </c>
    </row>
    <row r="59" spans="1:7" ht="25.5" x14ac:dyDescent="0.25">
      <c r="A59" s="34" t="s">
        <v>84</v>
      </c>
      <c r="B59" s="35" t="s">
        <v>85</v>
      </c>
      <c r="C59" s="5"/>
      <c r="D59" s="5"/>
      <c r="E59" s="5"/>
      <c r="F59" s="10">
        <f t="shared" si="3"/>
        <v>159729</v>
      </c>
      <c r="G59" s="10">
        <f t="shared" si="3"/>
        <v>159729</v>
      </c>
    </row>
    <row r="60" spans="1:7" ht="89.25" x14ac:dyDescent="0.25">
      <c r="A60" s="34" t="s">
        <v>86</v>
      </c>
      <c r="B60" s="35" t="s">
        <v>87</v>
      </c>
      <c r="C60" s="5"/>
      <c r="D60" s="5"/>
      <c r="E60" s="5"/>
      <c r="F60" s="10">
        <f t="shared" si="3"/>
        <v>159729</v>
      </c>
      <c r="G60" s="10">
        <f t="shared" si="3"/>
        <v>159729</v>
      </c>
    </row>
    <row r="61" spans="1:7" x14ac:dyDescent="0.25">
      <c r="A61" s="34" t="s">
        <v>9</v>
      </c>
      <c r="B61" s="35" t="s">
        <v>87</v>
      </c>
      <c r="C61" s="13" t="s">
        <v>8</v>
      </c>
      <c r="D61" s="13" t="s">
        <v>88</v>
      </c>
      <c r="E61" s="13" t="s">
        <v>3</v>
      </c>
      <c r="F61" s="10">
        <v>159729</v>
      </c>
      <c r="G61" s="10">
        <v>159729</v>
      </c>
    </row>
    <row r="62" spans="1:7" ht="25.5" x14ac:dyDescent="0.25">
      <c r="A62" s="31" t="s">
        <v>89</v>
      </c>
      <c r="B62" s="5" t="s">
        <v>90</v>
      </c>
      <c r="C62" s="5"/>
      <c r="D62" s="5"/>
      <c r="E62" s="5"/>
      <c r="F62" s="6">
        <f>F63+F65+F74+F67+F70+F72</f>
        <v>1883673.4900000002</v>
      </c>
      <c r="G62" s="6">
        <f>G63+G65+G74+G67+G70+G72</f>
        <v>1767248.0700000003</v>
      </c>
    </row>
    <row r="63" spans="1:7" x14ac:dyDescent="0.25">
      <c r="A63" s="36" t="s">
        <v>91</v>
      </c>
      <c r="B63" s="13" t="s">
        <v>92</v>
      </c>
      <c r="C63" s="13"/>
      <c r="D63" s="13"/>
      <c r="E63" s="13"/>
      <c r="F63" s="10">
        <f>F64</f>
        <v>100000</v>
      </c>
      <c r="G63" s="10">
        <f>G64</f>
        <v>0</v>
      </c>
    </row>
    <row r="64" spans="1:7" x14ac:dyDescent="0.25">
      <c r="A64" s="36" t="s">
        <v>91</v>
      </c>
      <c r="B64" s="13" t="s">
        <v>92</v>
      </c>
      <c r="C64" s="13" t="s">
        <v>93</v>
      </c>
      <c r="D64" s="13" t="s">
        <v>88</v>
      </c>
      <c r="E64" s="13" t="s">
        <v>94</v>
      </c>
      <c r="F64" s="10">
        <v>100000</v>
      </c>
      <c r="G64" s="10">
        <v>0</v>
      </c>
    </row>
    <row r="65" spans="1:7" ht="76.5" x14ac:dyDescent="0.25">
      <c r="A65" s="37" t="s">
        <v>95</v>
      </c>
      <c r="B65" s="18" t="s">
        <v>96</v>
      </c>
      <c r="C65" s="13"/>
      <c r="D65" s="13"/>
      <c r="E65" s="13"/>
      <c r="F65" s="10">
        <f>F66</f>
        <v>74049.119999999995</v>
      </c>
      <c r="G65" s="10">
        <f>G66</f>
        <v>57627.48</v>
      </c>
    </row>
    <row r="66" spans="1:7" x14ac:dyDescent="0.25">
      <c r="A66" s="37" t="s">
        <v>9</v>
      </c>
      <c r="B66" s="18" t="s">
        <v>96</v>
      </c>
      <c r="C66" s="13" t="s">
        <v>8</v>
      </c>
      <c r="D66" s="13" t="s">
        <v>12</v>
      </c>
      <c r="E66" s="13" t="s">
        <v>97</v>
      </c>
      <c r="F66" s="10">
        <v>74049.119999999995</v>
      </c>
      <c r="G66" s="10">
        <v>57627.48</v>
      </c>
    </row>
    <row r="67" spans="1:7" ht="38.25" x14ac:dyDescent="0.25">
      <c r="A67" s="37" t="s">
        <v>98</v>
      </c>
      <c r="B67" s="18" t="s">
        <v>99</v>
      </c>
      <c r="C67" s="13"/>
      <c r="D67" s="13"/>
      <c r="E67" s="13"/>
      <c r="F67" s="10">
        <f>F68+F69</f>
        <v>366359.95</v>
      </c>
      <c r="G67" s="10">
        <f>G68+G69</f>
        <v>366359.95</v>
      </c>
    </row>
    <row r="68" spans="1:7" ht="38.25" x14ac:dyDescent="0.25">
      <c r="A68" s="20" t="s">
        <v>100</v>
      </c>
      <c r="B68" s="18" t="s">
        <v>99</v>
      </c>
      <c r="C68" s="13" t="s">
        <v>101</v>
      </c>
      <c r="D68" s="13" t="s">
        <v>11</v>
      </c>
      <c r="E68" s="13" t="s">
        <v>12</v>
      </c>
      <c r="F68" s="10">
        <v>361359.95</v>
      </c>
      <c r="G68" s="10">
        <v>361359.95</v>
      </c>
    </row>
    <row r="69" spans="1:7" ht="38.25" x14ac:dyDescent="0.25">
      <c r="A69" s="20" t="s">
        <v>40</v>
      </c>
      <c r="B69" s="18" t="s">
        <v>120</v>
      </c>
      <c r="C69" s="13" t="s">
        <v>7</v>
      </c>
      <c r="D69" s="13" t="s">
        <v>11</v>
      </c>
      <c r="E69" s="13" t="s">
        <v>12</v>
      </c>
      <c r="F69" s="10">
        <v>5000</v>
      </c>
      <c r="G69" s="10">
        <v>5000</v>
      </c>
    </row>
    <row r="70" spans="1:7" ht="140.25" x14ac:dyDescent="0.25">
      <c r="A70" s="20" t="s">
        <v>102</v>
      </c>
      <c r="B70" s="18" t="s">
        <v>103</v>
      </c>
      <c r="C70" s="13"/>
      <c r="D70" s="13"/>
      <c r="E70" s="13"/>
      <c r="F70" s="10">
        <f>F71</f>
        <v>862022.52</v>
      </c>
      <c r="G70" s="10">
        <f>G71</f>
        <v>862022.52</v>
      </c>
    </row>
    <row r="71" spans="1:7" ht="38.25" x14ac:dyDescent="0.25">
      <c r="A71" s="20" t="s">
        <v>40</v>
      </c>
      <c r="B71" s="18" t="s">
        <v>103</v>
      </c>
      <c r="C71" s="13" t="s">
        <v>7</v>
      </c>
      <c r="D71" s="13" t="s">
        <v>4</v>
      </c>
      <c r="E71" s="13" t="s">
        <v>13</v>
      </c>
      <c r="F71" s="10">
        <v>862022.52</v>
      </c>
      <c r="G71" s="10">
        <v>862022.52</v>
      </c>
    </row>
    <row r="72" spans="1:7" ht="140.25" x14ac:dyDescent="0.25">
      <c r="A72" s="20" t="s">
        <v>104</v>
      </c>
      <c r="B72" s="18" t="s">
        <v>105</v>
      </c>
      <c r="C72" s="13"/>
      <c r="D72" s="13"/>
      <c r="E72" s="13"/>
      <c r="F72" s="10">
        <f>F73</f>
        <v>441241.9</v>
      </c>
      <c r="G72" s="10">
        <f>G73</f>
        <v>441238.12</v>
      </c>
    </row>
    <row r="73" spans="1:7" ht="38.25" x14ac:dyDescent="0.25">
      <c r="A73" s="20" t="s">
        <v>40</v>
      </c>
      <c r="B73" s="18" t="s">
        <v>105</v>
      </c>
      <c r="C73" s="13" t="s">
        <v>7</v>
      </c>
      <c r="D73" s="13" t="s">
        <v>3</v>
      </c>
      <c r="E73" s="13" t="s">
        <v>10</v>
      </c>
      <c r="F73" s="10">
        <v>441241.9</v>
      </c>
      <c r="G73" s="10">
        <v>441238.12</v>
      </c>
    </row>
    <row r="74" spans="1:7" ht="76.5" x14ac:dyDescent="0.25">
      <c r="A74" s="20" t="s">
        <v>106</v>
      </c>
      <c r="B74" s="13" t="s">
        <v>107</v>
      </c>
      <c r="C74" s="5"/>
      <c r="D74" s="5"/>
      <c r="E74" s="5"/>
      <c r="F74" s="10">
        <f>F75</f>
        <v>40000</v>
      </c>
      <c r="G74" s="10">
        <f>G75</f>
        <v>40000</v>
      </c>
    </row>
    <row r="75" spans="1:7" ht="25.5" x14ac:dyDescent="0.25">
      <c r="A75" s="20" t="s">
        <v>108</v>
      </c>
      <c r="B75" s="13" t="s">
        <v>107</v>
      </c>
      <c r="C75" s="13" t="s">
        <v>109</v>
      </c>
      <c r="D75" s="13" t="s">
        <v>88</v>
      </c>
      <c r="E75" s="13" t="s">
        <v>110</v>
      </c>
      <c r="F75" s="10">
        <v>40000</v>
      </c>
      <c r="G75" s="10">
        <v>40000</v>
      </c>
    </row>
    <row r="76" spans="1:7" x14ac:dyDescent="0.25">
      <c r="A76" s="31" t="s">
        <v>111</v>
      </c>
      <c r="B76" s="13"/>
      <c r="C76" s="13"/>
      <c r="D76" s="13"/>
      <c r="E76" s="13"/>
      <c r="F76" s="6">
        <f>F15+F20+F25+F47+F52</f>
        <v>57906993.379999995</v>
      </c>
      <c r="G76" s="6">
        <f>G15+G20+G25+G47+G52</f>
        <v>34458847.060000002</v>
      </c>
    </row>
    <row r="77" spans="1:7" x14ac:dyDescent="0.25">
      <c r="A77" s="31" t="s">
        <v>81</v>
      </c>
      <c r="B77" s="13"/>
      <c r="C77" s="13"/>
      <c r="D77" s="13"/>
      <c r="E77" s="13"/>
      <c r="F77" s="6">
        <f>F57</f>
        <v>2043402.4900000002</v>
      </c>
      <c r="G77" s="6">
        <f>G57</f>
        <v>1926977.0700000003</v>
      </c>
    </row>
    <row r="78" spans="1:7" x14ac:dyDescent="0.25">
      <c r="A78" s="38" t="s">
        <v>112</v>
      </c>
      <c r="B78" s="13"/>
      <c r="C78" s="13"/>
      <c r="D78" s="13"/>
      <c r="E78" s="13"/>
      <c r="F78" s="6">
        <f>F76+F77</f>
        <v>59950395.869999997</v>
      </c>
      <c r="G78" s="6">
        <f>G76+G77</f>
        <v>36385824.130000003</v>
      </c>
    </row>
    <row r="79" spans="1:7" x14ac:dyDescent="0.25">
      <c r="F79" s="39"/>
    </row>
    <row r="80" spans="1:7" ht="26.25" x14ac:dyDescent="0.25">
      <c r="A80" s="40" t="s">
        <v>75</v>
      </c>
      <c r="D80" s="45" t="s">
        <v>19</v>
      </c>
      <c r="E80" s="45"/>
      <c r="F80" s="45"/>
    </row>
  </sheetData>
  <mergeCells count="13">
    <mergeCell ref="D80:F80"/>
    <mergeCell ref="D10:G10"/>
    <mergeCell ref="A11:G11"/>
    <mergeCell ref="F13:G13"/>
    <mergeCell ref="D7:G7"/>
    <mergeCell ref="D8:G8"/>
    <mergeCell ref="D9:G9"/>
    <mergeCell ref="D6:G6"/>
    <mergeCell ref="D1:G1"/>
    <mergeCell ref="D2:G2"/>
    <mergeCell ref="D3:G3"/>
    <mergeCell ref="D4:G4"/>
    <mergeCell ref="D5:G5"/>
  </mergeCells>
  <pageMargins left="0.70866141732283472" right="0.35433070866141736" top="0.35433070866141736" bottom="0.35433070866141736" header="0.31496062992125984" footer="0.31496062992125984"/>
  <pageSetup paperSize="9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2025-06-23T14:41:43Z</dcterms:modified>
</cp:coreProperties>
</file>